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kademy.sharepoint.com/sites/kancelaria/Shared Documents/_Prezenčné školenia/Excel škol mat v.2025 10m Slovak/"/>
    </mc:Choice>
  </mc:AlternateContent>
  <xr:revisionPtr revIDLastSave="0" documentId="8_{643D0B94-1442-4CA6-9BA1-0761066CFBEA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Rozcvička" sheetId="46" r:id="rId1"/>
    <sheet name="Montérky" sheetId="31" r:id="rId2"/>
    <sheet name="USD a EUR" sheetId="18" r:id="rId3"/>
    <sheet name="Kino" sheetId="45" r:id="rId4"/>
    <sheet name="Hľadať" sheetId="32" r:id="rId5"/>
    <sheet name="Pondelok" sheetId="29" r:id="rId6"/>
    <sheet name="Týždeň" sheetId="30" r:id="rId7"/>
    <sheet name="Zmaž ma!!!" sheetId="40" r:id="rId8"/>
    <sheet name="Zmazať 1" sheetId="41" r:id="rId9"/>
    <sheet name="Zmazať 2" sheetId="42" r:id="rId10"/>
    <sheet name="Zmazať 3" sheetId="43" r:id="rId11"/>
    <sheet name="Násobilka" sheetId="48" r:id="rId12"/>
    <sheet name="Celkom na záver" sheetId="47" r:id="rId13"/>
  </sheets>
  <definedNames>
    <definedName name="Karolovia">Hľadať!$K$3:$K$8</definedName>
    <definedName name="výrobky">Hľadať!$A$1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8" l="1"/>
  <c r="H5" i="45"/>
  <c r="H6" i="45"/>
  <c r="H7" i="45"/>
  <c r="H8" i="45"/>
  <c r="H4" i="45"/>
  <c r="I8" i="18"/>
  <c r="C43" i="46"/>
  <c r="C40" i="46"/>
  <c r="C37" i="46"/>
  <c r="C34" i="46"/>
  <c r="H30" i="46"/>
  <c r="G30" i="46"/>
  <c r="E30" i="46"/>
  <c r="D30" i="46"/>
  <c r="C30" i="46"/>
  <c r="I32" i="46" s="1"/>
  <c r="I29" i="46"/>
  <c r="I28" i="46"/>
  <c r="I27" i="46"/>
  <c r="I26" i="46"/>
  <c r="I25" i="46"/>
  <c r="I24" i="46"/>
  <c r="D6" i="48" l="1"/>
  <c r="B14" i="45"/>
  <c r="C23" i="48"/>
  <c r="C13" i="48"/>
  <c r="V13" i="48"/>
  <c r="V23" i="48"/>
  <c r="L23" i="48"/>
  <c r="L13" i="48"/>
  <c r="V4" i="48"/>
  <c r="L4" i="48"/>
  <c r="E6" i="48"/>
  <c r="C6" i="48"/>
  <c r="E5" i="48"/>
  <c r="D5" i="48"/>
  <c r="C5" i="48"/>
  <c r="E4" i="48"/>
  <c r="D4" i="48"/>
  <c r="C4" i="48"/>
  <c r="F14" i="29"/>
  <c r="H14" i="29"/>
  <c r="E14" i="29"/>
  <c r="G14" i="29"/>
  <c r="F16" i="30"/>
  <c r="K6" i="30"/>
  <c r="E14" i="30"/>
  <c r="K9" i="30"/>
  <c r="G16" i="30"/>
  <c r="H16" i="30"/>
  <c r="K8" i="30"/>
  <c r="G8" i="45"/>
  <c r="H14" i="30" l="1"/>
  <c r="G14" i="30"/>
  <c r="F14" i="30"/>
  <c r="E16" i="30"/>
  <c r="M9" i="30"/>
  <c r="M8" i="30"/>
  <c r="M6" i="30"/>
  <c r="I10" i="29"/>
  <c r="B21" i="45"/>
  <c r="E13" i="46"/>
  <c r="D13" i="46"/>
  <c r="C13" i="46"/>
  <c r="F12" i="46"/>
  <c r="F11" i="46"/>
  <c r="F10" i="46"/>
  <c r="F9" i="46"/>
  <c r="E16" i="29" l="1"/>
  <c r="I14" i="29"/>
  <c r="K5" i="30"/>
  <c r="M5" i="30"/>
  <c r="K7" i="30"/>
  <c r="M7" i="30"/>
  <c r="F13" i="46"/>
  <c r="K6" i="29" l="1"/>
  <c r="K7" i="29"/>
  <c r="K8" i="29"/>
  <c r="K9" i="29"/>
  <c r="K5" i="29"/>
  <c r="F4" i="45" l="1"/>
  <c r="F5" i="45"/>
  <c r="F6" i="45"/>
  <c r="F7" i="45"/>
  <c r="I10" i="30" l="1"/>
  <c r="K10" i="29"/>
  <c r="I16" i="30" l="1"/>
  <c r="I14" i="30"/>
  <c r="K10" i="30"/>
  <c r="M10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Asistent</author>
  </authors>
  <commentList>
    <comment ref="E24" authorId="0" shapeId="0" xr:uid="{95D43779-B849-491C-8103-170629B3A029}">
      <text>
        <r>
          <rPr>
            <b/>
            <sz val="9"/>
            <color indexed="81"/>
            <rFont val="Segoe UI"/>
            <family val="2"/>
            <charset val="238"/>
          </rPr>
          <t>Asistent:</t>
        </r>
        <r>
          <rPr>
            <sz val="9"/>
            <color indexed="81"/>
            <rFont val="Segoe UI"/>
            <family val="2"/>
            <charset val="238"/>
          </rPr>
          <t xml:space="preserve">
Vložte vzorec na výpočet hrubej mzdy
[Odpracované hodiny] * [Hodinová sadzba]</t>
        </r>
      </text>
    </comment>
    <comment ref="G24" authorId="0" shapeId="0" xr:uid="{7A4FE021-3DC6-4A1A-A159-9875D9144A3E}">
      <text>
        <r>
          <rPr>
            <b/>
            <sz val="9"/>
            <color indexed="81"/>
            <rFont val="Segoe UI"/>
            <family val="2"/>
            <charset val="238"/>
          </rPr>
          <t>Asistent:</t>
        </r>
        <r>
          <rPr>
            <sz val="9"/>
            <color indexed="81"/>
            <rFont val="Segoe UI"/>
            <family val="2"/>
            <charset val="238"/>
          </rPr>
          <t xml:space="preserve">
Vložte vzorec na výpočet Dane v €
Máme definované [Hrubá mzda] a [ Daň ]</t>
        </r>
      </text>
    </comment>
    <comment ref="H24" authorId="0" shapeId="0" xr:uid="{EFD2EFA6-5175-4306-B573-BF735D3BED02}">
      <text>
        <r>
          <rPr>
            <b/>
            <sz val="9"/>
            <color indexed="81"/>
            <rFont val="Segoe UI"/>
            <family val="2"/>
            <charset val="238"/>
          </rPr>
          <t>Asistent:</t>
        </r>
        <r>
          <rPr>
            <sz val="9"/>
            <color indexed="81"/>
            <rFont val="Segoe UI"/>
            <family val="2"/>
            <charset val="238"/>
          </rPr>
          <t xml:space="preserve">
Vložte vzorec na výpočet Čistej mzdy v €
Máme definované [ Hrubá mzda €] a [ Daň €]</t>
        </r>
      </text>
    </comment>
  </commentList>
</comments>
</file>

<file path=xl/sharedStrings.xml><?xml version="1.0" encoding="utf-8"?>
<sst xmlns="http://schemas.openxmlformats.org/spreadsheetml/2006/main" count="848" uniqueCount="414">
  <si>
    <t>Január</t>
  </si>
  <si>
    <t>Február</t>
  </si>
  <si>
    <t>Marec</t>
  </si>
  <si>
    <t>Štvrťrok</t>
  </si>
  <si>
    <t>Voda</t>
  </si>
  <si>
    <t>Plyn</t>
  </si>
  <si>
    <t>SPOLU</t>
  </si>
  <si>
    <t>Mesiace</t>
  </si>
  <si>
    <t>Položka</t>
  </si>
  <si>
    <t>Richard</t>
  </si>
  <si>
    <t>Róbert</t>
  </si>
  <si>
    <t>Igor</t>
  </si>
  <si>
    <t>Andrej</t>
  </si>
  <si>
    <t>Priemer</t>
  </si>
  <si>
    <t>Maximum</t>
  </si>
  <si>
    <t>Cena</t>
  </si>
  <si>
    <t>Pracovník</t>
  </si>
  <si>
    <t>Daň 
€</t>
  </si>
  <si>
    <t>Minimum</t>
  </si>
  <si>
    <t>Počet čísel</t>
  </si>
  <si>
    <t>Hrubá mzda 
€</t>
  </si>
  <si>
    <t>Hodinová sadzba €</t>
  </si>
  <si>
    <t>USD</t>
  </si>
  <si>
    <t>Ondrej</t>
  </si>
  <si>
    <t>Karol</t>
  </si>
  <si>
    <t>Peter</t>
  </si>
  <si>
    <t>Jano</t>
  </si>
  <si>
    <t>Kofola</t>
  </si>
  <si>
    <t>Buchty</t>
  </si>
  <si>
    <t>Rezeň</t>
  </si>
  <si>
    <t>Polievka</t>
  </si>
  <si>
    <t>Meno</t>
  </si>
  <si>
    <t>Platiť</t>
  </si>
  <si>
    <t>Počet kusov</t>
  </si>
  <si>
    <t>Jednotková cena 
USD</t>
  </si>
  <si>
    <t>USBERGT100304</t>
  </si>
  <si>
    <t>USBERGT100305</t>
  </si>
  <si>
    <t>USBERGT100306</t>
  </si>
  <si>
    <t>USBERGT100307</t>
  </si>
  <si>
    <t>USBERGT100308</t>
  </si>
  <si>
    <t>USBERGT100309</t>
  </si>
  <si>
    <t>USBERGT100310</t>
  </si>
  <si>
    <t>USBERGT100311</t>
  </si>
  <si>
    <t>USBERGT100312</t>
  </si>
  <si>
    <t>USBERGT100313</t>
  </si>
  <si>
    <t>USBERGT100314</t>
  </si>
  <si>
    <t>USBERGT100315</t>
  </si>
  <si>
    <t>USBERGT100316</t>
  </si>
  <si>
    <t>USBERGT100317</t>
  </si>
  <si>
    <t>USBERGT100318</t>
  </si>
  <si>
    <t>USBERGT100319</t>
  </si>
  <si>
    <t>USBERGT100320</t>
  </si>
  <si>
    <t>USBERGT100321</t>
  </si>
  <si>
    <t>USBERGT100322</t>
  </si>
  <si>
    <t>USBERGT100323</t>
  </si>
  <si>
    <t>USBERGT100324</t>
  </si>
  <si>
    <t>USBERGT100325</t>
  </si>
  <si>
    <t>USBERGT100326</t>
  </si>
  <si>
    <t>USBERGT100327</t>
  </si>
  <si>
    <t>USBERGT100328</t>
  </si>
  <si>
    <t>USBERGT100329</t>
  </si>
  <si>
    <t>USBERGT100330</t>
  </si>
  <si>
    <t>USBERGT100331</t>
  </si>
  <si>
    <t>USBERGT100332</t>
  </si>
  <si>
    <t>USBERGT100333</t>
  </si>
  <si>
    <t>USBERGT100334</t>
  </si>
  <si>
    <t>USBERGT100335</t>
  </si>
  <si>
    <t>USBERGT100336</t>
  </si>
  <si>
    <t>USBERGT100337</t>
  </si>
  <si>
    <t>USBERGT100338</t>
  </si>
  <si>
    <t>USBERGT100339</t>
  </si>
  <si>
    <t>USBERGT100340</t>
  </si>
  <si>
    <t>USBERGT100341</t>
  </si>
  <si>
    <t>USBERGT100342</t>
  </si>
  <si>
    <t>USBERGT100343</t>
  </si>
  <si>
    <t>USBERGT100344</t>
  </si>
  <si>
    <t>USBERGT100345</t>
  </si>
  <si>
    <t>USBERGT100346</t>
  </si>
  <si>
    <t>USBERGT100347</t>
  </si>
  <si>
    <t>USBERGT100348</t>
  </si>
  <si>
    <t>USBERGT100349</t>
  </si>
  <si>
    <t>USBERGT100350</t>
  </si>
  <si>
    <t>USBERGT100351</t>
  </si>
  <si>
    <t>USBERGT100352</t>
  </si>
  <si>
    <t>USBERGT100353</t>
  </si>
  <si>
    <t>USBERGT100354</t>
  </si>
  <si>
    <t>USBERGT100355</t>
  </si>
  <si>
    <t>USBERGT100356</t>
  </si>
  <si>
    <t>USBERGT100357</t>
  </si>
  <si>
    <t>USBERGT100358</t>
  </si>
  <si>
    <t>USBERGT100359</t>
  </si>
  <si>
    <t>USBERGT100360</t>
  </si>
  <si>
    <t>USBERGT100361</t>
  </si>
  <si>
    <t>USBERGT100362</t>
  </si>
  <si>
    <t>USBERGT100363</t>
  </si>
  <si>
    <t>USBERGT100364</t>
  </si>
  <si>
    <t>USBERGT100365</t>
  </si>
  <si>
    <t>USBERGT100366</t>
  </si>
  <si>
    <t>USBERGT100367</t>
  </si>
  <si>
    <t>USBERGT100368</t>
  </si>
  <si>
    <t>USBERGT100369</t>
  </si>
  <si>
    <t>USBERGT100370</t>
  </si>
  <si>
    <t>USBERGT100371</t>
  </si>
  <si>
    <t>USBERGT100372</t>
  </si>
  <si>
    <t>USBERGT100373</t>
  </si>
  <si>
    <t>USBERGT100374</t>
  </si>
  <si>
    <t>USBERGT100375</t>
  </si>
  <si>
    <t>USBERGT100376</t>
  </si>
  <si>
    <t>USBERGT100377</t>
  </si>
  <si>
    <t>USBERGT100378</t>
  </si>
  <si>
    <t>USBERGT100379</t>
  </si>
  <si>
    <t>USBERGT100380</t>
  </si>
  <si>
    <t>USBERGT100381</t>
  </si>
  <si>
    <t>USBERGT100382</t>
  </si>
  <si>
    <t>USBERGT100383</t>
  </si>
  <si>
    <t>USBERGT100384</t>
  </si>
  <si>
    <t>USBERGT100385</t>
  </si>
  <si>
    <t>USBERGT100386</t>
  </si>
  <si>
    <t>USBERGT100387</t>
  </si>
  <si>
    <t>USBERGT100388</t>
  </si>
  <si>
    <t>USBERGT100389</t>
  </si>
  <si>
    <t>USBERGT100390</t>
  </si>
  <si>
    <t>USBERGT100391</t>
  </si>
  <si>
    <t>USBERGT100392</t>
  </si>
  <si>
    <t>USBERGT100393</t>
  </si>
  <si>
    <t>USBERGT100394</t>
  </si>
  <si>
    <t>USBERGT100395</t>
  </si>
  <si>
    <t>USBERGT100396</t>
  </si>
  <si>
    <t>USBERGT100397</t>
  </si>
  <si>
    <t>USBERGT100398</t>
  </si>
  <si>
    <t>USBERGT100399</t>
  </si>
  <si>
    <t>USBERGT100400</t>
  </si>
  <si>
    <t>USBERGT100401</t>
  </si>
  <si>
    <t>USBERGT100402</t>
  </si>
  <si>
    <t>USBERGT100403</t>
  </si>
  <si>
    <t>USBERGT100404</t>
  </si>
  <si>
    <t>USBERGT100405</t>
  </si>
  <si>
    <t>USBERGT100406</t>
  </si>
  <si>
    <t>USBERGT100407</t>
  </si>
  <si>
    <t>USBERGT100408</t>
  </si>
  <si>
    <t>USBERGT100409</t>
  </si>
  <si>
    <t>USBERGT100410</t>
  </si>
  <si>
    <t>USBERGT100411</t>
  </si>
  <si>
    <t>USBERGT100412</t>
  </si>
  <si>
    <t>USBERGT100413</t>
  </si>
  <si>
    <t>USBERGT100414</t>
  </si>
  <si>
    <t>USBERGT100415</t>
  </si>
  <si>
    <t>USBERGT100416</t>
  </si>
  <si>
    <t>USBERGT100417</t>
  </si>
  <si>
    <t>USBERGT100418</t>
  </si>
  <si>
    <t>USBERGT100419</t>
  </si>
  <si>
    <t>USBERGT100420</t>
  </si>
  <si>
    <t>USBERGT100421</t>
  </si>
  <si>
    <t>USBERGT100422</t>
  </si>
  <si>
    <t>USBERGT100423</t>
  </si>
  <si>
    <t>USBERGT100424</t>
  </si>
  <si>
    <t>USBERGT100425</t>
  </si>
  <si>
    <t>USBERGT100426</t>
  </si>
  <si>
    <t>USBERGT100427</t>
  </si>
  <si>
    <t>USBERGT100428</t>
  </si>
  <si>
    <t>USBERGT100429</t>
  </si>
  <si>
    <t>USBERGT100430</t>
  </si>
  <si>
    <t>USBERGT100431</t>
  </si>
  <si>
    <t>USBERGT100432</t>
  </si>
  <si>
    <t>USBERGT100433</t>
  </si>
  <si>
    <t>USBERGT100434</t>
  </si>
  <si>
    <t>USBERGT100435</t>
  </si>
  <si>
    <t>USBERGT100436</t>
  </si>
  <si>
    <t>USBERGT100437</t>
  </si>
  <si>
    <t>USBERGT100438</t>
  </si>
  <si>
    <t>USBERGT100439</t>
  </si>
  <si>
    <t>USBERGT100440</t>
  </si>
  <si>
    <t>USBERGT100441</t>
  </si>
  <si>
    <t>USBERGT100442</t>
  </si>
  <si>
    <t>USBERGT100443</t>
  </si>
  <si>
    <t>USBERGT100444</t>
  </si>
  <si>
    <t>USBERGT100445</t>
  </si>
  <si>
    <t>USBERGT100446</t>
  </si>
  <si>
    <t>USBERGT100447</t>
  </si>
  <si>
    <t>USBERGT100448</t>
  </si>
  <si>
    <t>USBERGT100449</t>
  </si>
  <si>
    <t>USBERGT100450</t>
  </si>
  <si>
    <t>USBERGT100451</t>
  </si>
  <si>
    <t>USBERGT100452</t>
  </si>
  <si>
    <t>USBERGT100453</t>
  </si>
  <si>
    <t>USBERGT100454</t>
  </si>
  <si>
    <t>USBERGT100455</t>
  </si>
  <si>
    <t>USBERGT100456</t>
  </si>
  <si>
    <t>USBERGT100457</t>
  </si>
  <si>
    <t>USBERGT100458</t>
  </si>
  <si>
    <t>USBERGT100459</t>
  </si>
  <si>
    <t>USBERGT100460</t>
  </si>
  <si>
    <t>USBERGT100461</t>
  </si>
  <si>
    <t>USBERGT100462</t>
  </si>
  <si>
    <t>USBERGT100463</t>
  </si>
  <si>
    <t>USBERGT100464</t>
  </si>
  <si>
    <t>USBERGT100465</t>
  </si>
  <si>
    <t>USBERGT100466</t>
  </si>
  <si>
    <t>USBERGT100467</t>
  </si>
  <si>
    <t>USBERGT100468</t>
  </si>
  <si>
    <t>USBERGT100469</t>
  </si>
  <si>
    <t>USBERGT100470</t>
  </si>
  <si>
    <t>USBERGT100471</t>
  </si>
  <si>
    <t>USBERGT100472</t>
  </si>
  <si>
    <t>USBERGT100473</t>
  </si>
  <si>
    <t>USBERGT100474</t>
  </si>
  <si>
    <t>USBERGT100475</t>
  </si>
  <si>
    <t>USBERGT100476</t>
  </si>
  <si>
    <t>USBERGT100477</t>
  </si>
  <si>
    <t>USBERGT100478</t>
  </si>
  <si>
    <t>USBERGT100479</t>
  </si>
  <si>
    <t>USBERGT100480</t>
  </si>
  <si>
    <t>USBERGT100481</t>
  </si>
  <si>
    <t>USBERGT100482</t>
  </si>
  <si>
    <t>USBERGT100483</t>
  </si>
  <si>
    <t>USBERGT100484</t>
  </si>
  <si>
    <t>USBERGT100485</t>
  </si>
  <si>
    <t>USBERGT100486</t>
  </si>
  <si>
    <t>USBERGT100487</t>
  </si>
  <si>
    <t>USBERGT100488</t>
  </si>
  <si>
    <t>USBERGT100489</t>
  </si>
  <si>
    <t>USBERGT100490</t>
  </si>
  <si>
    <t>USBERGT100491</t>
  </si>
  <si>
    <t>USBERGT100492</t>
  </si>
  <si>
    <t>USBERGT100493</t>
  </si>
  <si>
    <t>USBERGT100494</t>
  </si>
  <si>
    <t>USBERGT100495</t>
  </si>
  <si>
    <t>USBERGT100496</t>
  </si>
  <si>
    <t>USBERGT100497</t>
  </si>
  <si>
    <t>USBERGT100498</t>
  </si>
  <si>
    <t>USBERGT100499</t>
  </si>
  <si>
    <t>USBERGT100500</t>
  </si>
  <si>
    <t>USBERGT100501</t>
  </si>
  <si>
    <t>USBERGT100502</t>
  </si>
  <si>
    <t>USBERGT100503</t>
  </si>
  <si>
    <t>USBERGT100504</t>
  </si>
  <si>
    <t>USBERGT100505</t>
  </si>
  <si>
    <t>USBERGT100506</t>
  </si>
  <si>
    <t>USBERGT100507</t>
  </si>
  <si>
    <t>USBERGT100508</t>
  </si>
  <si>
    <t>USBERGT100509</t>
  </si>
  <si>
    <t>USBERGT100510</t>
  </si>
  <si>
    <t>USBERGT100511</t>
  </si>
  <si>
    <t>USBERGT100512</t>
  </si>
  <si>
    <t>USBERGT100513</t>
  </si>
  <si>
    <t>USBERGT100514</t>
  </si>
  <si>
    <t>USBERGT100515</t>
  </si>
  <si>
    <t>USBERGT100516</t>
  </si>
  <si>
    <t>USBERGT100517</t>
  </si>
  <si>
    <t>USBERGT100518</t>
  </si>
  <si>
    <t>USBERGT100519</t>
  </si>
  <si>
    <t>USBERGT100520</t>
  </si>
  <si>
    <t>USBERGT100521</t>
  </si>
  <si>
    <t>USBERGT100522</t>
  </si>
  <si>
    <t>USBERGT100523</t>
  </si>
  <si>
    <t>USBERGT100524</t>
  </si>
  <si>
    <t>USBERGT100525</t>
  </si>
  <si>
    <t>USBERGT100526</t>
  </si>
  <si>
    <t>USBERGT100527</t>
  </si>
  <si>
    <t>USBERGT100528</t>
  </si>
  <si>
    <t>USBERGT100529</t>
  </si>
  <si>
    <t>USBERGT100530</t>
  </si>
  <si>
    <t>USBERGT100531</t>
  </si>
  <si>
    <t>USBERGT100532</t>
  </si>
  <si>
    <t>USBERGT100533</t>
  </si>
  <si>
    <t>USBERGT100534</t>
  </si>
  <si>
    <t>USBERGT100535</t>
  </si>
  <si>
    <t>USBERGT100536</t>
  </si>
  <si>
    <t>USBERGT100537</t>
  </si>
  <si>
    <t>USBERGT100538</t>
  </si>
  <si>
    <t>USBERGT100539</t>
  </si>
  <si>
    <t>USBERGT100540</t>
  </si>
  <si>
    <t>USBERGT100541</t>
  </si>
  <si>
    <t>USBERGT100542</t>
  </si>
  <si>
    <t>USBERGT100543</t>
  </si>
  <si>
    <t>USBERGT100544</t>
  </si>
  <si>
    <t>USBERGT100545</t>
  </si>
  <si>
    <t>USBERGT100546</t>
  </si>
  <si>
    <t>USBERGT100547</t>
  </si>
  <si>
    <t>USBERGT100548</t>
  </si>
  <si>
    <t>USBERGT100549</t>
  </si>
  <si>
    <t>USBERGT100550</t>
  </si>
  <si>
    <t>USBERGT100551</t>
  </si>
  <si>
    <t>USBERGT100552</t>
  </si>
  <si>
    <t>USBERGT100553</t>
  </si>
  <si>
    <t>USBERGT100554</t>
  </si>
  <si>
    <t>USBERGT100555</t>
  </si>
  <si>
    <t>USBERGT100556</t>
  </si>
  <si>
    <t>USBERGT100557</t>
  </si>
  <si>
    <t>USBERGT100558</t>
  </si>
  <si>
    <t>USBERGT100559</t>
  </si>
  <si>
    <t>USBERGT100560</t>
  </si>
  <si>
    <t>USBERGT100561</t>
  </si>
  <si>
    <t>USBERGT100562</t>
  </si>
  <si>
    <t>USBERGT100563</t>
  </si>
  <si>
    <t>USBERGT100564</t>
  </si>
  <si>
    <t>USBERGT100565</t>
  </si>
  <si>
    <t>USBERGT100566</t>
  </si>
  <si>
    <t>USBERGT100567</t>
  </si>
  <si>
    <t>USBERGT100568</t>
  </si>
  <si>
    <t>USBERGT100569</t>
  </si>
  <si>
    <t>USBERGT100570</t>
  </si>
  <si>
    <t>USBERGT100571</t>
  </si>
  <si>
    <t>USBERGT100572</t>
  </si>
  <si>
    <t>USBERGT100573</t>
  </si>
  <si>
    <t>USBERGT100574</t>
  </si>
  <si>
    <t>USBERGT100575</t>
  </si>
  <si>
    <t>USBERGT100576</t>
  </si>
  <si>
    <t>USBERGT100577</t>
  </si>
  <si>
    <t>USBERGT100578</t>
  </si>
  <si>
    <t>USBERGT100579</t>
  </si>
  <si>
    <t>USBERGT100580</t>
  </si>
  <si>
    <t>USBERGT100581</t>
  </si>
  <si>
    <t>USBERGT100582</t>
  </si>
  <si>
    <t>USBERGT100583</t>
  </si>
  <si>
    <t>USBERGT100584</t>
  </si>
  <si>
    <t>USBERGT100585</t>
  </si>
  <si>
    <t>USBERGT100586</t>
  </si>
  <si>
    <t>USBERGT100587</t>
  </si>
  <si>
    <t>USBERGT100588</t>
  </si>
  <si>
    <t>USBERGT100589</t>
  </si>
  <si>
    <t>USBERGT100590</t>
  </si>
  <si>
    <t>USBERGT100591</t>
  </si>
  <si>
    <t>USBERGT100592</t>
  </si>
  <si>
    <t>USBERGT100593</t>
  </si>
  <si>
    <t>USBERGT100594</t>
  </si>
  <si>
    <t>USBERGT100595</t>
  </si>
  <si>
    <t>USBERGT100596</t>
  </si>
  <si>
    <t>USBERGT100597</t>
  </si>
  <si>
    <t>USBERGT100598</t>
  </si>
  <si>
    <t>USBERGT100599</t>
  </si>
  <si>
    <t>USBERGT100600</t>
  </si>
  <si>
    <t>USBERGT100601</t>
  </si>
  <si>
    <t>USBERGT100602</t>
  </si>
  <si>
    <t>USBERGT100603</t>
  </si>
  <si>
    <t>USBERGT100604</t>
  </si>
  <si>
    <t>USBERGT100605</t>
  </si>
  <si>
    <t>USBERGT100606</t>
  </si>
  <si>
    <t>USBERGT100607</t>
  </si>
  <si>
    <t>USBERGT100608</t>
  </si>
  <si>
    <t>USBERGT100609</t>
  </si>
  <si>
    <t>USBERGT100610</t>
  </si>
  <si>
    <t>USBERGT100611</t>
  </si>
  <si>
    <t>Označenie výrobku</t>
  </si>
  <si>
    <t>Cena celkom 
USD</t>
  </si>
  <si>
    <t>Cena celkom 
EUR</t>
  </si>
  <si>
    <t>Prevodová tabuľka</t>
  </si>
  <si>
    <t>EUR</t>
  </si>
  <si>
    <t>Jednotková cena 
EUR</t>
  </si>
  <si>
    <t>Robo</t>
  </si>
  <si>
    <t>Karol Polák</t>
  </si>
  <si>
    <t>Karel Gott</t>
  </si>
  <si>
    <t>Karol Novák</t>
  </si>
  <si>
    <t>Karol Konárik</t>
  </si>
  <si>
    <t>Karol Smrek</t>
  </si>
  <si>
    <t>Karol Javor</t>
  </si>
  <si>
    <t>Juraj</t>
  </si>
  <si>
    <t>Tento hárok ideme zmazať</t>
  </si>
  <si>
    <t>Spolu</t>
  </si>
  <si>
    <t>Rôzne</t>
  </si>
  <si>
    <t>Nápoje</t>
  </si>
  <si>
    <t>Potraviny</t>
  </si>
  <si>
    <t>Vstupné</t>
  </si>
  <si>
    <t>%</t>
  </si>
  <si>
    <t>4. kvartál</t>
  </si>
  <si>
    <t>3. kvartál</t>
  </si>
  <si>
    <t>2. kvartál</t>
  </si>
  <si>
    <t>1. kvartál</t>
  </si>
  <si>
    <t>Percentuálny podiel kvartálneho príjmu k ročnému</t>
  </si>
  <si>
    <t>Aký je maximálny počet odpracovaných hodín ?</t>
  </si>
  <si>
    <t>Aký je minimálny počet odpracovaných hodín ?</t>
  </si>
  <si>
    <t>Pre informáciu</t>
  </si>
  <si>
    <t>Firma ABC, a.s.</t>
  </si>
  <si>
    <t>XYZ Holding, a.s.</t>
  </si>
  <si>
    <t>Výkaz práce za tento mesiac:</t>
  </si>
  <si>
    <t>Rodinný rozpočet</t>
  </si>
  <si>
    <t>Elektrina</t>
  </si>
  <si>
    <t>Naformátujte tabuľku podľa obrázku.</t>
  </si>
  <si>
    <t>Príklad 1:</t>
  </si>
  <si>
    <t>Príklad 2:</t>
  </si>
  <si>
    <t>Upravte formát modrých buniek tak, aby sa čísla zobrazovali v mene EURo bez desatinných miest (napríklad 2 345 €).</t>
  </si>
  <si>
    <t>Do farebných buniek doplňte vzorce.</t>
  </si>
  <si>
    <t>Ročné príjmy nášho kina:</t>
  </si>
  <si>
    <t>Spotrebované jedlá</t>
  </si>
  <si>
    <t>www.eakademy.sk/dotaznik</t>
  </si>
  <si>
    <t>Aký je podiel tržieb v riadkoch z celkového obratu?</t>
  </si>
  <si>
    <t>Strava</t>
  </si>
  <si>
    <t>Vložte vzorcom:</t>
  </si>
  <si>
    <r>
      <t>SPOLU (</t>
    </r>
    <r>
      <rPr>
        <b/>
        <sz val="11"/>
        <color theme="1"/>
        <rFont val="Calibri"/>
        <family val="2"/>
        <charset val="238"/>
      </rPr>
      <t>Σ)</t>
    </r>
  </si>
  <si>
    <t>Čistá mzda
€</t>
  </si>
  <si>
    <t>180 (vzor)</t>
  </si>
  <si>
    <t>20 (vzor)</t>
  </si>
  <si>
    <t>Daň %</t>
  </si>
  <si>
    <r>
      <t xml:space="preserve">Pre informáciu
</t>
    </r>
    <r>
      <rPr>
        <b/>
        <sz val="11"/>
        <rFont val="Calibri"/>
        <family val="2"/>
        <charset val="238"/>
        <scheme val="minor"/>
      </rPr>
      <t>Čistá mzda</t>
    </r>
  </si>
  <si>
    <t>2 700 € (vzor)</t>
  </si>
  <si>
    <t>900 € (vzor)</t>
  </si>
  <si>
    <t>3 600 € (vzor)</t>
  </si>
  <si>
    <r>
      <rPr>
        <sz val="11"/>
        <color rgb="FFFF0000"/>
        <rFont val="Calibri"/>
        <family val="2"/>
        <charset val="238"/>
        <scheme val="minor"/>
      </rPr>
      <t>Pre informáciu</t>
    </r>
    <r>
      <rPr>
        <b/>
        <sz val="11"/>
        <color rgb="FFFF0000"/>
        <rFont val="Calibri"/>
        <family val="2"/>
        <charset val="238"/>
        <scheme val="minor"/>
      </rPr>
      <t xml:space="preserve">
7 dní</t>
    </r>
  </si>
  <si>
    <r>
      <rPr>
        <sz val="11"/>
        <color rgb="FFFF0000"/>
        <rFont val="Calibri"/>
        <family val="2"/>
        <charset val="238"/>
        <scheme val="minor"/>
      </rPr>
      <t>Pre informáciu</t>
    </r>
    <r>
      <rPr>
        <b/>
        <sz val="11"/>
        <color rgb="FFFF0000"/>
        <rFont val="Calibri"/>
        <family val="2"/>
        <charset val="238"/>
        <scheme val="minor"/>
      </rPr>
      <t xml:space="preserve">
5 dní</t>
    </r>
  </si>
  <si>
    <t>7 Dní</t>
  </si>
  <si>
    <t>5 Dní</t>
  </si>
  <si>
    <t>Pre informáciu:</t>
  </si>
  <si>
    <t>1 deň</t>
  </si>
  <si>
    <t>Richard (vzor)</t>
  </si>
  <si>
    <t>25% (vzor)</t>
  </si>
  <si>
    <t>Montérky</t>
  </si>
  <si>
    <t>Náklady</t>
  </si>
  <si>
    <t>Do bunky C4 vložte vzorec, ktorý následne nakopírujte do oblasti C4:V23.</t>
  </si>
  <si>
    <t>Pomocou vzorcov vyplňte žlté bunky hodnotami.</t>
  </si>
  <si>
    <t>Vyriešené:</t>
  </si>
  <si>
    <t>Odpracované hodiny</t>
  </si>
  <si>
    <r>
      <t>SPOLU (</t>
    </r>
    <r>
      <rPr>
        <sz val="11"/>
        <color theme="1"/>
        <rFont val="Calibri"/>
        <family val="2"/>
        <charset val="238"/>
      </rPr>
      <t>Σ</t>
    </r>
    <r>
      <rPr>
        <sz val="12"/>
        <color theme="1"/>
        <rFont val="Calibri"/>
        <family val="2"/>
        <charset val="238"/>
      </rPr>
      <t>)</t>
    </r>
  </si>
  <si>
    <t>Aký je priemer z počtu hodín ?</t>
  </si>
  <si>
    <t>Koľko pracovníkov v mesiaci pracovalo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</si>
</sst>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1]_-;\-* #,##0.00\ [$€-1]_-;_-* &quot;-&quot;??\ [$€-1]_-;_-@_-"/>
    <numFmt numFmtId="166" formatCode="_-* #,##0\ _€_-;\-* #,##0\ _€_-;_-* &quot;-&quot;??\ _€_-;_-@_-"/>
    <numFmt numFmtId="167" formatCode="0.000000000000"/>
    <numFmt numFmtId="168" formatCode="0.0000000000000"/>
    <numFmt numFmtId="169" formatCode="_-* #,##0.0000\ [$€-1]_-;\-* #,##0.0000\ [$€-1]_-;_-* &quot;-&quot;??\ [$€-1]_-;_-@_-"/>
    <numFmt numFmtId="170" formatCode="_-* #,##0\ &quot;€&quot;_-;\-* #,##0\ &quot;€&quot;_-;_-* &quot;-&quot;??\ &quot;€&quot;_-;_-@_-"/>
    <numFmt numFmtId="171" formatCode="#,##0\ &quot;€&quot;"/>
    <numFmt numFmtId="172" formatCode="[$$-409]#,##0.00"/>
    <numFmt numFmtId="173" formatCode="0.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72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7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0" fillId="3" borderId="0" xfId="0" applyFill="1"/>
    <xf numFmtId="0" fontId="0" fillId="0" borderId="1" xfId="0" applyBorder="1"/>
    <xf numFmtId="0" fontId="2" fillId="0" borderId="1" xfId="0" applyFont="1" applyBorder="1"/>
    <xf numFmtId="15" fontId="0" fillId="0" borderId="0" xfId="0" applyNumberFormat="1"/>
    <xf numFmtId="9" fontId="0" fillId="0" borderId="1" xfId="2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44" fontId="2" fillId="6" borderId="2" xfId="1" applyFont="1" applyFill="1" applyBorder="1"/>
    <xf numFmtId="0" fontId="2" fillId="6" borderId="4" xfId="0" applyFont="1" applyFill="1" applyBorder="1"/>
    <xf numFmtId="165" fontId="0" fillId="3" borderId="5" xfId="0" applyNumberFormat="1" applyFill="1" applyBorder="1"/>
    <xf numFmtId="0" fontId="0" fillId="5" borderId="6" xfId="0" applyFill="1" applyBorder="1"/>
    <xf numFmtId="0" fontId="5" fillId="0" borderId="1" xfId="0" applyFont="1" applyBorder="1"/>
    <xf numFmtId="165" fontId="2" fillId="9" borderId="9" xfId="0" applyNumberFormat="1" applyFont="1" applyFill="1" applyBorder="1"/>
    <xf numFmtId="0" fontId="2" fillId="9" borderId="10" xfId="0" applyFont="1" applyFill="1" applyBorder="1"/>
    <xf numFmtId="166" fontId="0" fillId="0" borderId="0" xfId="3" applyNumberFormat="1" applyFont="1"/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/>
    <xf numFmtId="0" fontId="6" fillId="0" borderId="0" xfId="0" applyFont="1"/>
    <xf numFmtId="0" fontId="0" fillId="0" borderId="0" xfId="0" applyAlignment="1">
      <alignment horizontal="center"/>
    </xf>
    <xf numFmtId="44" fontId="0" fillId="0" borderId="0" xfId="1" applyFont="1" applyFill="1" applyBorder="1" applyAlignment="1">
      <alignment horizontal="center"/>
    </xf>
    <xf numFmtId="0" fontId="2" fillId="9" borderId="12" xfId="0" applyFont="1" applyFill="1" applyBorder="1"/>
    <xf numFmtId="165" fontId="2" fillId="9" borderId="13" xfId="0" applyNumberFormat="1" applyFont="1" applyFill="1" applyBorder="1"/>
    <xf numFmtId="0" fontId="0" fillId="7" borderId="1" xfId="0" applyFill="1" applyBorder="1" applyAlignment="1" applyProtection="1">
      <alignment horizontal="center"/>
      <protection locked="0"/>
    </xf>
    <xf numFmtId="44" fontId="0" fillId="3" borderId="5" xfId="1" applyFont="1" applyFill="1" applyBorder="1"/>
    <xf numFmtId="0" fontId="7" fillId="0" borderId="0" xfId="0" applyFont="1"/>
    <xf numFmtId="0" fontId="0" fillId="9" borderId="0" xfId="0" applyFill="1"/>
    <xf numFmtId="0" fontId="0" fillId="11" borderId="14" xfId="0" applyFill="1" applyBorder="1"/>
    <xf numFmtId="0" fontId="6" fillId="2" borderId="0" xfId="0" applyFont="1" applyFill="1"/>
    <xf numFmtId="44" fontId="0" fillId="2" borderId="0" xfId="1" applyFont="1" applyFill="1" applyBorder="1" applyAlignment="1">
      <alignment horizontal="center"/>
    </xf>
    <xf numFmtId="167" fontId="0" fillId="0" borderId="0" xfId="0" applyNumberFormat="1"/>
    <xf numFmtId="168" fontId="6" fillId="0" borderId="0" xfId="0" applyNumberFormat="1" applyFont="1"/>
    <xf numFmtId="165" fontId="0" fillId="2" borderId="0" xfId="2" applyNumberFormat="1" applyFont="1" applyFill="1" applyBorder="1" applyAlignment="1">
      <alignment horizontal="center"/>
    </xf>
    <xf numFmtId="165" fontId="0" fillId="2" borderId="15" xfId="2" applyNumberFormat="1" applyFont="1" applyFill="1" applyBorder="1" applyAlignment="1">
      <alignment horizontal="center"/>
    </xf>
    <xf numFmtId="169" fontId="0" fillId="0" borderId="0" xfId="0" applyNumberFormat="1"/>
    <xf numFmtId="165" fontId="2" fillId="6" borderId="3" xfId="0" applyNumberFormat="1" applyFont="1" applyFill="1" applyBorder="1"/>
    <xf numFmtId="44" fontId="0" fillId="13" borderId="0" xfId="1" applyFont="1" applyFill="1" applyBorder="1" applyAlignment="1">
      <alignment horizontal="center"/>
    </xf>
    <xf numFmtId="165" fontId="0" fillId="7" borderId="0" xfId="0" applyNumberFormat="1" applyFill="1"/>
    <xf numFmtId="0" fontId="10" fillId="0" borderId="0" xfId="0" applyFont="1"/>
    <xf numFmtId="0" fontId="11" fillId="0" borderId="0" xfId="0" applyFont="1"/>
    <xf numFmtId="0" fontId="0" fillId="3" borderId="1" xfId="0" applyFill="1" applyBorder="1"/>
    <xf numFmtId="170" fontId="0" fillId="2" borderId="0" xfId="1" applyNumberFormat="1" applyFont="1" applyFill="1" applyBorder="1" applyAlignment="1">
      <alignment horizontal="center"/>
    </xf>
    <xf numFmtId="170" fontId="2" fillId="2" borderId="0" xfId="1" applyNumberFormat="1" applyFont="1" applyFill="1" applyBorder="1" applyAlignment="1">
      <alignment horizontal="center"/>
    </xf>
    <xf numFmtId="0" fontId="12" fillId="0" borderId="0" xfId="0" applyFont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3" borderId="0" xfId="0" applyFill="1"/>
    <xf numFmtId="0" fontId="13" fillId="0" borderId="0" xfId="4" applyFont="1"/>
    <xf numFmtId="0" fontId="14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15" fillId="0" borderId="0" xfId="4" applyFont="1" applyAlignment="1">
      <alignment wrapText="1"/>
    </xf>
    <xf numFmtId="0" fontId="15" fillId="12" borderId="0" xfId="4" applyFont="1" applyFill="1" applyAlignment="1">
      <alignment wrapText="1"/>
    </xf>
    <xf numFmtId="0" fontId="15" fillId="12" borderId="0" xfId="4" applyFont="1" applyFill="1" applyAlignment="1">
      <alignment horizontal="right"/>
    </xf>
    <xf numFmtId="1" fontId="13" fillId="0" borderId="0" xfId="4" applyNumberFormat="1" applyFont="1" applyAlignment="1">
      <alignment horizontal="right" wrapText="1"/>
    </xf>
    <xf numFmtId="1" fontId="13" fillId="0" borderId="0" xfId="4" applyNumberFormat="1" applyFont="1" applyAlignment="1">
      <alignment wrapText="1"/>
    </xf>
    <xf numFmtId="0" fontId="13" fillId="3" borderId="0" xfId="4" applyFont="1" applyFill="1"/>
    <xf numFmtId="10" fontId="1" fillId="2" borderId="0" xfId="2" applyNumberFormat="1" applyFont="1" applyFill="1" applyBorder="1" applyAlignment="1">
      <alignment horizontal="center"/>
    </xf>
    <xf numFmtId="1" fontId="13" fillId="0" borderId="15" xfId="4" applyNumberFormat="1" applyFont="1" applyBorder="1" applyAlignment="1">
      <alignment horizontal="right" wrapText="1"/>
    </xf>
    <xf numFmtId="10" fontId="1" fillId="2" borderId="15" xfId="2" applyNumberFormat="1" applyFont="1" applyFill="1" applyBorder="1" applyAlignment="1">
      <alignment horizontal="center"/>
    </xf>
    <xf numFmtId="1" fontId="13" fillId="3" borderId="0" xfId="4" applyNumberFormat="1" applyFont="1" applyFill="1" applyAlignment="1">
      <alignment wrapText="1"/>
    </xf>
    <xf numFmtId="1" fontId="13" fillId="0" borderId="0" xfId="4" applyNumberFormat="1" applyFont="1"/>
    <xf numFmtId="0" fontId="14" fillId="0" borderId="0" xfId="4" applyFont="1"/>
    <xf numFmtId="9" fontId="13" fillId="0" borderId="0" xfId="2" applyFont="1" applyBorder="1" applyAlignment="1">
      <alignment wrapText="1"/>
    </xf>
    <xf numFmtId="10" fontId="12" fillId="0" borderId="0" xfId="4" applyNumberFormat="1" applyFont="1"/>
    <xf numFmtId="0" fontId="17" fillId="0" borderId="0" xfId="6" applyFont="1" applyAlignment="1">
      <alignment horizontal="left" vertical="center" readingOrder="1"/>
    </xf>
    <xf numFmtId="0" fontId="0" fillId="17" borderId="1" xfId="0" applyFill="1" applyBorder="1" applyAlignment="1">
      <alignment horizontal="center"/>
    </xf>
    <xf numFmtId="171" fontId="0" fillId="7" borderId="0" xfId="0" applyNumberFormat="1" applyFill="1"/>
    <xf numFmtId="170" fontId="0" fillId="13" borderId="0" xfId="1" applyNumberFormat="1" applyFont="1" applyFill="1"/>
    <xf numFmtId="172" fontId="0" fillId="13" borderId="0" xfId="0" applyNumberFormat="1" applyFill="1"/>
    <xf numFmtId="0" fontId="0" fillId="2" borderId="1" xfId="0" applyFill="1" applyBorder="1" applyAlignment="1">
      <alignment horizontal="left" vertical="center"/>
    </xf>
    <xf numFmtId="9" fontId="13" fillId="0" borderId="0" xfId="2" applyFont="1" applyBorder="1" applyAlignment="1">
      <alignment horizontal="right" wrapText="1"/>
    </xf>
    <xf numFmtId="10" fontId="13" fillId="0" borderId="0" xfId="2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9" fontId="0" fillId="2" borderId="1" xfId="2" applyFont="1" applyFill="1" applyBorder="1" applyAlignment="1">
      <alignment horizontal="right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44" fontId="0" fillId="3" borderId="1" xfId="1" applyFont="1" applyFill="1" applyBorder="1"/>
    <xf numFmtId="0" fontId="5" fillId="2" borderId="0" xfId="0" applyFont="1" applyFill="1"/>
    <xf numFmtId="44" fontId="2" fillId="6" borderId="3" xfId="1" applyFont="1" applyFill="1" applyBorder="1"/>
    <xf numFmtId="0" fontId="21" fillId="0" borderId="0" xfId="0" applyFont="1"/>
    <xf numFmtId="164" fontId="0" fillId="0" borderId="1" xfId="3" applyFont="1" applyBorder="1"/>
    <xf numFmtId="164" fontId="0" fillId="2" borderId="1" xfId="3" applyFont="1" applyFill="1" applyBorder="1"/>
    <xf numFmtId="0" fontId="22" fillId="0" borderId="0" xfId="0" applyFont="1"/>
    <xf numFmtId="0" fontId="2" fillId="18" borderId="1" xfId="0" applyFont="1" applyFill="1" applyBorder="1"/>
    <xf numFmtId="173" fontId="2" fillId="4" borderId="1" xfId="0" applyNumberFormat="1" applyFont="1" applyFill="1" applyBorder="1"/>
    <xf numFmtId="0" fontId="2" fillId="0" borderId="16" xfId="0" applyFont="1" applyBorder="1"/>
    <xf numFmtId="0" fontId="6" fillId="0" borderId="0" xfId="0" applyFont="1" applyAlignment="1">
      <alignment horizontal="center"/>
    </xf>
    <xf numFmtId="10" fontId="13" fillId="0" borderId="0" xfId="2" applyNumberFormat="1" applyFont="1" applyFill="1" applyBorder="1" applyAlignment="1">
      <alignment wrapText="1"/>
    </xf>
    <xf numFmtId="0" fontId="0" fillId="8" borderId="8" xfId="0" applyFill="1" applyBorder="1" applyAlignment="1">
      <alignment horizontal="center" textRotation="45"/>
    </xf>
    <xf numFmtId="0" fontId="0" fillId="8" borderId="7" xfId="0" applyFill="1" applyBorder="1" applyAlignment="1">
      <alignment horizontal="center" textRotation="45"/>
    </xf>
    <xf numFmtId="0" fontId="6" fillId="2" borderId="0" xfId="0" applyFont="1" applyFill="1" applyAlignment="1">
      <alignment horizontal="center" wrapText="1"/>
    </xf>
  </cellXfs>
  <cellStyles count="7">
    <cellStyle name="Čiarka" xfId="3" builtinId="3"/>
    <cellStyle name="Hypertextové prepojenie" xfId="6" builtinId="8"/>
    <cellStyle name="Mena" xfId="1" builtinId="4"/>
    <cellStyle name="Normal_names" xfId="5" xr:uid="{00000000-0005-0000-0000-000002000000}"/>
    <cellStyle name="Normálna" xfId="0" builtinId="0"/>
    <cellStyle name="Normálna 2" xfId="4" xr:uid="{00000000-0005-0000-0000-000004000000}"/>
    <cellStyle name="Percentá" xfId="2" builtinId="5"/>
  </cellStyles>
  <dxfs count="0"/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400049</xdr:colOff>
      <xdr:row>1</xdr:row>
      <xdr:rowOff>73064</xdr:rowOff>
    </xdr:from>
    <xdr:to>
      <xdr:col>19</xdr:col>
      <xdr:colOff>550950</xdr:colOff>
      <xdr:row>15</xdr:row>
      <xdr:rowOff>142874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3153984-94C0-40D3-B32F-DA9A7C0E2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4" y="263564"/>
          <a:ext cx="8018551" cy="303208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chemeClr val="accent1">
              <a:lumMod val="60000"/>
              <a:lumOff val="40000"/>
            </a:schemeClr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579783</xdr:colOff>
      <xdr:row>1048566</xdr:row>
      <xdr:rowOff>132522</xdr:rowOff>
    </xdr:from>
    <xdr:to>
      <xdr:col>3</xdr:col>
      <xdr:colOff>259767</xdr:colOff>
      <xdr:row>1048569</xdr:row>
      <xdr:rowOff>122026</xdr:rowOff>
    </xdr:to>
    <xdr:sp macro="" textlink="">
      <xdr:nvSpPr>
        <xdr:cNvPr id="2" name="Obdĺžniková bublina 2">
          <a:extLst>
            <a:ext uri="{FF2B5EF4-FFF2-40B4-BE49-F238E27FC236}">
              <a16:creationId xmlns:a16="http://schemas.microsoft.com/office/drawing/2014/main" id="{0EF1671C-C951-480B-AA2D-46A413073758}"/>
            </a:ext>
          </a:extLst>
        </xdr:cNvPr>
        <xdr:cNvSpPr/>
      </xdr:nvSpPr>
      <xdr:spPr>
        <a:xfrm>
          <a:off x="1789044" y="199752162587"/>
          <a:ext cx="1800332" cy="561004"/>
        </a:xfrm>
        <a:prstGeom prst="wedgeRectCallout">
          <a:avLst>
            <a:gd name="adj1" fmla="val -70552"/>
            <a:gd name="adj2" fmla="val 244704"/>
          </a:avLst>
        </a:prstGeom>
        <a:solidFill>
          <a:schemeClr val="tx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>
              <a:solidFill>
                <a:sysClr val="windowText" lastClr="000000"/>
              </a:solidFill>
            </a:rPr>
            <a:t>posledný riadok v exceli</a:t>
          </a:r>
        </a:p>
        <a:p>
          <a:pPr algn="l"/>
          <a:r>
            <a:rPr lang="sk-SK" sz="1100">
              <a:solidFill>
                <a:sysClr val="windowText" lastClr="000000"/>
              </a:solidFill>
            </a:rPr>
            <a:t>Riadok 1</a:t>
          </a:r>
          <a:r>
            <a:rPr lang="sk-SK" sz="1100" baseline="0">
              <a:solidFill>
                <a:sysClr val="windowText" lastClr="000000"/>
              </a:solidFill>
            </a:rPr>
            <a:t> 048 576</a:t>
          </a:r>
          <a:endParaRPr lang="sk-S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16380</xdr:col>
      <xdr:colOff>140804</xdr:colOff>
      <xdr:row>1048568</xdr:row>
      <xdr:rowOff>74544</xdr:rowOff>
    </xdr:from>
    <xdr:to>
      <xdr:col>16383</xdr:col>
      <xdr:colOff>117720</xdr:colOff>
      <xdr:row>1048573</xdr:row>
      <xdr:rowOff>130309</xdr:rowOff>
    </xdr:to>
    <xdr:sp macro="" textlink="">
      <xdr:nvSpPr>
        <xdr:cNvPr id="3" name="Obdĺžniková bublina 2">
          <a:extLst>
            <a:ext uri="{FF2B5EF4-FFF2-40B4-BE49-F238E27FC236}">
              <a16:creationId xmlns:a16="http://schemas.microsoft.com/office/drawing/2014/main" id="{49F7C92B-4111-48CA-B742-89878AE13D15}"/>
            </a:ext>
          </a:extLst>
        </xdr:cNvPr>
        <xdr:cNvSpPr/>
      </xdr:nvSpPr>
      <xdr:spPr>
        <a:xfrm>
          <a:off x="10041569739" y="199752485609"/>
          <a:ext cx="1815655" cy="1008265"/>
        </a:xfrm>
        <a:prstGeom prst="wedgeRectCallout">
          <a:avLst>
            <a:gd name="adj1" fmla="val 50496"/>
            <a:gd name="adj2" fmla="val 80736"/>
          </a:avLst>
        </a:prstGeom>
        <a:solidFill>
          <a:schemeClr val="tx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800" b="1">
              <a:solidFill>
                <a:srgbClr val="FF0000"/>
              </a:solidFill>
            </a:rPr>
            <a:t>Koniec sveta</a:t>
          </a:r>
        </a:p>
        <a:p>
          <a:pPr algn="l"/>
          <a:r>
            <a:rPr lang="sk-SK" sz="1100">
              <a:solidFill>
                <a:sysClr val="windowText" lastClr="000000"/>
              </a:solidFill>
            </a:rPr>
            <a:t>posledná bunka v exceli</a:t>
          </a:r>
        </a:p>
        <a:p>
          <a:pPr algn="l"/>
          <a:r>
            <a:rPr lang="sk-SK" sz="1100">
              <a:solidFill>
                <a:sysClr val="windowText" lastClr="000000"/>
              </a:solidFill>
            </a:rPr>
            <a:t>Stĺpec</a:t>
          </a:r>
          <a:r>
            <a:rPr lang="sk-SK" sz="1100" baseline="0">
              <a:solidFill>
                <a:sysClr val="windowText" lastClr="000000"/>
              </a:solidFill>
            </a:rPr>
            <a:t> XFD</a:t>
          </a:r>
        </a:p>
        <a:p>
          <a:pPr algn="l"/>
          <a:r>
            <a:rPr lang="sk-SK" sz="1100" baseline="0">
              <a:solidFill>
                <a:sysClr val="windowText" lastClr="000000"/>
              </a:solidFill>
            </a:rPr>
            <a:t>Riadok 1 048 576</a:t>
          </a:r>
          <a:endParaRPr lang="sk-SK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175846</xdr:colOff>
      <xdr:row>17</xdr:row>
      <xdr:rowOff>124556</xdr:rowOff>
    </xdr:from>
    <xdr:to>
      <xdr:col>8</xdr:col>
      <xdr:colOff>91196</xdr:colOff>
      <xdr:row>23</xdr:row>
      <xdr:rowOff>80333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FCDC015B-E655-4F4A-B388-3AFB32482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2538" y="3502268"/>
          <a:ext cx="4355466" cy="1237988"/>
        </a:xfrm>
        <a:prstGeom prst="rect">
          <a:avLst/>
        </a:prstGeom>
        <a:effectLst>
          <a:glow rad="101600">
            <a:schemeClr val="accent2">
              <a:satMod val="175000"/>
              <a:alpha val="40000"/>
            </a:schemeClr>
          </a:glo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241790</xdr:colOff>
      <xdr:row>16</xdr:row>
      <xdr:rowOff>136520</xdr:rowOff>
    </xdr:from>
    <xdr:to>
      <xdr:col>5</xdr:col>
      <xdr:colOff>322386</xdr:colOff>
      <xdr:row>18</xdr:row>
      <xdr:rowOff>139211</xdr:rowOff>
    </xdr:to>
    <xdr:sp macro="" textlink="">
      <xdr:nvSpPr>
        <xdr:cNvPr id="2" name="Obdĺžniková bublin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1790" y="3265116"/>
          <a:ext cx="3194538" cy="383691"/>
        </a:xfrm>
        <a:prstGeom prst="wedgeRectCallout">
          <a:avLst>
            <a:gd name="adj1" fmla="val -2066"/>
            <a:gd name="adj2" fmla="val -427416"/>
          </a:avLst>
        </a:prstGeom>
        <a:solidFill>
          <a:schemeClr val="accent2">
            <a:lumMod val="60000"/>
            <a:lumOff val="4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Doplňte vzorcami</a:t>
          </a:r>
          <a:r>
            <a:rPr lang="sk-SK" sz="1100" baseline="0"/>
            <a:t> údaj o CENE za spotrebované jedlá </a:t>
          </a:r>
          <a:endParaRPr lang="sk-SK" sz="1100"/>
        </a:p>
      </xdr:txBody>
    </xdr:sp>
    <xdr:clientData/>
  </xdr:twoCellAnchor>
  <xdr:twoCellAnchor>
    <xdr:from>
      <xdr:col>9</xdr:col>
      <xdr:colOff>244014</xdr:colOff>
      <xdr:row>15</xdr:row>
      <xdr:rowOff>63251</xdr:rowOff>
    </xdr:from>
    <xdr:to>
      <xdr:col>11</xdr:col>
      <xdr:colOff>842730</xdr:colOff>
      <xdr:row>18</xdr:row>
      <xdr:rowOff>153867</xdr:rowOff>
    </xdr:to>
    <xdr:sp macro="" textlink="">
      <xdr:nvSpPr>
        <xdr:cNvPr id="3" name="Obdĺžniková bublin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391302" y="2950059"/>
          <a:ext cx="1800332" cy="713404"/>
        </a:xfrm>
        <a:prstGeom prst="wedgeRectCallout">
          <a:avLst>
            <a:gd name="adj1" fmla="val -61351"/>
            <a:gd name="adj2" fmla="val -220359"/>
          </a:avLst>
        </a:prstGeom>
        <a:solidFill>
          <a:schemeClr val="tx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>
              <a:solidFill>
                <a:sysClr val="windowText" lastClr="000000"/>
              </a:solidFill>
            </a:rPr>
            <a:t>Doplňte vzorcami</a:t>
          </a:r>
          <a:r>
            <a:rPr lang="sk-SK" sz="1100" baseline="0">
              <a:solidFill>
                <a:sysClr val="windowText" lastClr="000000"/>
              </a:solidFill>
            </a:rPr>
            <a:t> údaj o sume, ktorú majú zaplatiť  jednotliví pracovníci</a:t>
          </a:r>
          <a:endParaRPr lang="sk-SK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524674</xdr:colOff>
      <xdr:row>16</xdr:row>
      <xdr:rowOff>71463</xdr:rowOff>
    </xdr:from>
    <xdr:to>
      <xdr:col>4</xdr:col>
      <xdr:colOff>406294</xdr:colOff>
      <xdr:row>19</xdr:row>
      <xdr:rowOff>6147</xdr:rowOff>
    </xdr:to>
    <xdr:sp macro="" textlink="">
      <xdr:nvSpPr>
        <xdr:cNvPr id="2" name="Obdĺžniková bublin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24674" y="3133070"/>
          <a:ext cx="2426156" cy="506184"/>
        </a:xfrm>
        <a:prstGeom prst="wedgeRectCallout">
          <a:avLst>
            <a:gd name="adj1" fmla="val -3920"/>
            <a:gd name="adj2" fmla="val -306091"/>
          </a:avLst>
        </a:prstGeom>
        <a:solidFill>
          <a:schemeClr val="accent2">
            <a:lumMod val="60000"/>
            <a:lumOff val="4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Doplňte vzorcami</a:t>
          </a:r>
          <a:r>
            <a:rPr lang="sk-SK" sz="1100" baseline="0"/>
            <a:t> údaj o cene za spotrebované jedlá za celý týždeň</a:t>
          </a:r>
          <a:endParaRPr lang="sk-SK" sz="1100"/>
        </a:p>
      </xdr:txBody>
    </xdr:sp>
    <xdr:clientData/>
  </xdr:twoCellAnchor>
  <xdr:twoCellAnchor>
    <xdr:from>
      <xdr:col>9</xdr:col>
      <xdr:colOff>286079</xdr:colOff>
      <xdr:row>11</xdr:row>
      <xdr:rowOff>82163</xdr:rowOff>
    </xdr:from>
    <xdr:to>
      <xdr:col>14</xdr:col>
      <xdr:colOff>272142</xdr:colOff>
      <xdr:row>14</xdr:row>
      <xdr:rowOff>17081</xdr:rowOff>
    </xdr:to>
    <xdr:sp macro="" textlink="">
      <xdr:nvSpPr>
        <xdr:cNvPr id="3" name="Obdĺžniková bublina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130347" y="2191270"/>
          <a:ext cx="2693884" cy="506418"/>
        </a:xfrm>
        <a:prstGeom prst="wedgeRectCallout">
          <a:avLst>
            <a:gd name="adj1" fmla="val -53372"/>
            <a:gd name="adj2" fmla="val -200992"/>
          </a:avLst>
        </a:prstGeom>
        <a:solidFill>
          <a:schemeClr val="tx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>
              <a:solidFill>
                <a:sysClr val="windowText" lastClr="000000"/>
              </a:solidFill>
            </a:rPr>
            <a:t>Doplňte vzorcami</a:t>
          </a:r>
          <a:r>
            <a:rPr lang="sk-SK" sz="1100" baseline="0">
              <a:solidFill>
                <a:sysClr val="windowText" lastClr="000000"/>
              </a:solidFill>
            </a:rPr>
            <a:t> údaj o sume, ktorú majú zaplatiť  jednotliví pracovníci za celý týždeň</a:t>
          </a:r>
          <a:endParaRPr lang="sk-S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72350</xdr:colOff>
      <xdr:row>0</xdr:row>
      <xdr:rowOff>53776</xdr:rowOff>
    </xdr:from>
    <xdr:to>
      <xdr:col>9</xdr:col>
      <xdr:colOff>503464</xdr:colOff>
      <xdr:row>1</xdr:row>
      <xdr:rowOff>13608</xdr:rowOff>
    </xdr:to>
    <xdr:sp macro="" textlink="">
      <xdr:nvSpPr>
        <xdr:cNvPr id="4" name="Obdĺžniková bublina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2350" y="53776"/>
          <a:ext cx="6275382" cy="313618"/>
        </a:xfrm>
        <a:prstGeom prst="wedgeRectCallout">
          <a:avLst>
            <a:gd name="adj1" fmla="val -18307"/>
            <a:gd name="adj2" fmla="val 35646"/>
          </a:avLst>
        </a:prstGeom>
        <a:solidFill>
          <a:srgbClr val="FFFF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>
              <a:solidFill>
                <a:sysClr val="windowText" lastClr="000000"/>
              </a:solidFill>
            </a:rPr>
            <a:t>Doplňte vzorcami</a:t>
          </a:r>
          <a:r>
            <a:rPr lang="sk-SK" sz="1100" baseline="0">
              <a:solidFill>
                <a:sysClr val="windowText" lastClr="000000"/>
              </a:solidFill>
            </a:rPr>
            <a:t> údaj o počte jedál, ktoré skonzumovali jednotliví pracovníci za celý týždeň</a:t>
          </a:r>
          <a:endParaRPr lang="sk-SK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akademy.sk/dotazni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43"/>
  <sheetViews>
    <sheetView tabSelected="1" topLeftCell="A2" workbookViewId="0">
      <selection activeCell="A2" sqref="A2"/>
    </sheetView>
  </sheetViews>
  <sheetFormatPr defaultRowHeight="15" x14ac:dyDescent="0.25"/>
  <cols>
    <col min="2" max="2" width="14.140625" customWidth="1"/>
    <col min="3" max="4" width="13" customWidth="1"/>
    <col min="5" max="5" width="12.7109375" customWidth="1"/>
    <col min="6" max="6" width="13" customWidth="1"/>
    <col min="7" max="7" width="11.140625" customWidth="1"/>
    <col min="8" max="8" width="12.140625" customWidth="1"/>
    <col min="10" max="10" width="14.42578125" customWidth="1"/>
  </cols>
  <sheetData>
    <row r="2" spans="1:6" ht="26.25" x14ac:dyDescent="0.4">
      <c r="A2" s="43" t="s">
        <v>378</v>
      </c>
    </row>
    <row r="3" spans="1:6" ht="26.25" x14ac:dyDescent="0.4">
      <c r="B3" s="8" t="s">
        <v>377</v>
      </c>
    </row>
    <row r="5" spans="1:6" x14ac:dyDescent="0.25">
      <c r="B5" t="s">
        <v>375</v>
      </c>
    </row>
    <row r="7" spans="1:6" x14ac:dyDescent="0.25">
      <c r="C7" t="s">
        <v>7</v>
      </c>
      <c r="F7" t="s">
        <v>3</v>
      </c>
    </row>
    <row r="8" spans="1:6" x14ac:dyDescent="0.25">
      <c r="B8" t="s">
        <v>8</v>
      </c>
      <c r="C8" t="s">
        <v>0</v>
      </c>
      <c r="D8" t="s">
        <v>1</v>
      </c>
      <c r="E8" t="s">
        <v>2</v>
      </c>
    </row>
    <row r="9" spans="1:6" x14ac:dyDescent="0.25">
      <c r="B9" t="s">
        <v>376</v>
      </c>
      <c r="C9">
        <v>150</v>
      </c>
      <c r="D9">
        <v>150</v>
      </c>
      <c r="E9">
        <v>150</v>
      </c>
      <c r="F9">
        <f>SUM(C9:E9)</f>
        <v>450</v>
      </c>
    </row>
    <row r="10" spans="1:6" x14ac:dyDescent="0.25">
      <c r="B10" t="s">
        <v>4</v>
      </c>
      <c r="C10">
        <v>20.5</v>
      </c>
      <c r="D10">
        <v>20.5</v>
      </c>
      <c r="E10">
        <v>20.5</v>
      </c>
      <c r="F10">
        <f t="shared" ref="F10:F12" si="0">SUM(C10:E10)</f>
        <v>61.5</v>
      </c>
    </row>
    <row r="11" spans="1:6" x14ac:dyDescent="0.25">
      <c r="B11" t="s">
        <v>5</v>
      </c>
      <c r="C11">
        <v>41.39</v>
      </c>
      <c r="D11">
        <v>41.3</v>
      </c>
      <c r="E11">
        <v>41.3</v>
      </c>
      <c r="F11">
        <f t="shared" si="0"/>
        <v>123.99</v>
      </c>
    </row>
    <row r="12" spans="1:6" x14ac:dyDescent="0.25">
      <c r="B12" t="s">
        <v>386</v>
      </c>
      <c r="C12">
        <v>283.45</v>
      </c>
      <c r="D12">
        <v>314.89</v>
      </c>
      <c r="E12">
        <v>294.23</v>
      </c>
      <c r="F12">
        <f t="shared" si="0"/>
        <v>892.56999999999994</v>
      </c>
    </row>
    <row r="13" spans="1:6" x14ac:dyDescent="0.25">
      <c r="B13" t="s">
        <v>6</v>
      </c>
      <c r="C13">
        <f>SUM(C9:C12)</f>
        <v>495.34</v>
      </c>
      <c r="D13">
        <f>SUM(D9:D12)</f>
        <v>526.69000000000005</v>
      </c>
      <c r="E13">
        <f>SUM(E9:E12)</f>
        <v>506.03000000000003</v>
      </c>
      <c r="F13">
        <f>SUM(F9:F12)</f>
        <v>1528.06</v>
      </c>
    </row>
    <row r="15" spans="1:6" ht="15.75" customHeight="1" x14ac:dyDescent="0.25"/>
    <row r="17" spans="1:10" ht="26.25" x14ac:dyDescent="0.4">
      <c r="A17" s="43" t="s">
        <v>379</v>
      </c>
    </row>
    <row r="18" spans="1:10" ht="15.75" x14ac:dyDescent="0.25">
      <c r="B18" s="44" t="s">
        <v>381</v>
      </c>
    </row>
    <row r="19" spans="1:10" ht="15.75" x14ac:dyDescent="0.25">
      <c r="B19" s="44" t="s">
        <v>380</v>
      </c>
    </row>
    <row r="20" spans="1:10" ht="15.75" x14ac:dyDescent="0.25">
      <c r="B20" s="44"/>
    </row>
    <row r="21" spans="1:10" x14ac:dyDescent="0.25">
      <c r="B21" s="21" t="s">
        <v>374</v>
      </c>
    </row>
    <row r="22" spans="1:10" ht="38.25" customHeight="1" x14ac:dyDescent="0.25">
      <c r="B22" s="6" t="s">
        <v>16</v>
      </c>
      <c r="C22" s="7" t="s">
        <v>410</v>
      </c>
      <c r="D22" s="7" t="s">
        <v>21</v>
      </c>
      <c r="E22" s="7" t="s">
        <v>20</v>
      </c>
      <c r="F22" s="7" t="s">
        <v>392</v>
      </c>
      <c r="G22" s="7" t="s">
        <v>17</v>
      </c>
      <c r="H22" s="7" t="s">
        <v>389</v>
      </c>
      <c r="J22" s="82" t="s">
        <v>393</v>
      </c>
    </row>
    <row r="23" spans="1:10" x14ac:dyDescent="0.25">
      <c r="B23" s="75" t="s">
        <v>403</v>
      </c>
      <c r="C23" s="79" t="s">
        <v>390</v>
      </c>
      <c r="D23" s="79" t="s">
        <v>391</v>
      </c>
      <c r="E23" s="79" t="s">
        <v>396</v>
      </c>
      <c r="F23" s="80" t="s">
        <v>404</v>
      </c>
      <c r="G23" s="79" t="s">
        <v>395</v>
      </c>
      <c r="H23" s="79" t="s">
        <v>394</v>
      </c>
      <c r="J23" s="33"/>
    </row>
    <row r="24" spans="1:10" x14ac:dyDescent="0.25">
      <c r="B24" s="2" t="s">
        <v>9</v>
      </c>
      <c r="C24" s="2">
        <v>180</v>
      </c>
      <c r="D24" s="2">
        <v>20</v>
      </c>
      <c r="E24" s="45"/>
      <c r="F24" s="5">
        <v>0.25</v>
      </c>
      <c r="G24" s="45"/>
      <c r="H24" s="83"/>
      <c r="I24" s="24" t="str">
        <f t="shared" ref="I24:I29" si="1">IF(AND(H24=J24,H24&lt;&gt;""),"OK","")</f>
        <v/>
      </c>
      <c r="J24" s="46">
        <v>2700</v>
      </c>
    </row>
    <row r="25" spans="1:10" x14ac:dyDescent="0.25">
      <c r="B25" s="2" t="s">
        <v>10</v>
      </c>
      <c r="C25" s="2">
        <v>178</v>
      </c>
      <c r="D25" s="2">
        <v>9</v>
      </c>
      <c r="E25" s="45"/>
      <c r="F25" s="5">
        <v>0.19</v>
      </c>
      <c r="G25" s="45"/>
      <c r="H25" s="83"/>
      <c r="I25" s="24" t="str">
        <f t="shared" si="1"/>
        <v/>
      </c>
      <c r="J25" s="46">
        <v>1297.6199999999999</v>
      </c>
    </row>
    <row r="26" spans="1:10" x14ac:dyDescent="0.25">
      <c r="B26" s="2" t="s">
        <v>11</v>
      </c>
      <c r="C26" s="2"/>
      <c r="D26" s="2">
        <v>2.4</v>
      </c>
      <c r="E26" s="45"/>
      <c r="F26" s="5">
        <v>0.19</v>
      </c>
      <c r="G26" s="45"/>
      <c r="H26" s="83"/>
      <c r="I26" s="24" t="str">
        <f>IF(AND(H26=J26,H26&lt;&gt;""),"OK","")</f>
        <v/>
      </c>
      <c r="J26" s="46">
        <v>0</v>
      </c>
    </row>
    <row r="27" spans="1:10" x14ac:dyDescent="0.25">
      <c r="B27" s="2" t="s">
        <v>12</v>
      </c>
      <c r="C27" s="2">
        <v>176</v>
      </c>
      <c r="D27" s="2">
        <v>9</v>
      </c>
      <c r="E27" s="45"/>
      <c r="F27" s="5">
        <v>0.19</v>
      </c>
      <c r="G27" s="45"/>
      <c r="H27" s="83"/>
      <c r="I27" s="24" t="str">
        <f t="shared" si="1"/>
        <v/>
      </c>
      <c r="J27" s="46">
        <v>1283.04</v>
      </c>
    </row>
    <row r="28" spans="1:10" x14ac:dyDescent="0.25">
      <c r="B28" s="2"/>
      <c r="C28" s="2"/>
      <c r="D28" s="2"/>
      <c r="E28" s="45"/>
      <c r="F28" s="5">
        <v>0.19</v>
      </c>
      <c r="G28" s="45"/>
      <c r="H28" s="83"/>
      <c r="I28" s="24" t="str">
        <f t="shared" si="1"/>
        <v/>
      </c>
      <c r="J28" s="46"/>
    </row>
    <row r="29" spans="1:10" x14ac:dyDescent="0.25">
      <c r="B29" s="3" t="s">
        <v>388</v>
      </c>
      <c r="C29" s="90"/>
      <c r="D29" s="91"/>
      <c r="E29" s="90"/>
      <c r="F29" s="92"/>
      <c r="G29" s="90"/>
      <c r="H29" s="90"/>
      <c r="I29" s="24" t="str">
        <f t="shared" si="1"/>
        <v/>
      </c>
      <c r="J29" s="47">
        <v>5280.66</v>
      </c>
    </row>
    <row r="30" spans="1:10" ht="60" x14ac:dyDescent="0.25">
      <c r="C30" s="78" t="str">
        <f>IF(C29=534,"Súčet OK","Vložte Súčet hodín (Σ)")</f>
        <v>Vložte Súčet hodín (Σ)</v>
      </c>
      <c r="D30" s="78" t="str">
        <f>IF(D29=10.1,"Priemer OK","Vložte Priemer hodnôt stĺpca ")</f>
        <v xml:space="preserve">Vložte Priemer hodnôt stĺpca </v>
      </c>
      <c r="E30" s="78" t="str">
        <f>IF(E29=6786,"Súčet OK","Vložte Súčet hodnôt stĺpca (Σ)")</f>
        <v>Vložte Súčet hodnôt stĺpca (Σ)</v>
      </c>
      <c r="G30" s="78" t="str">
        <f>IF(G29=1505.34,"Súčet OK","Vložte Súčet hodnôt stĺpca (Σ)")</f>
        <v>Vložte Súčet hodnôt stĺpca (Σ)</v>
      </c>
      <c r="H30" s="78" t="str">
        <f>IF(H29=5280.66,"Súčet OK","Vložte Súčet hodnôt stĺpca (Σ)")</f>
        <v>Vložte Súčet hodnôt stĺpca (Σ)</v>
      </c>
    </row>
    <row r="32" spans="1:10" ht="23.25" x14ac:dyDescent="0.35">
      <c r="B32" s="21" t="s">
        <v>387</v>
      </c>
      <c r="I32" s="48" t="str">
        <f>IFERROR(IF(SUM(C24:H43)=28800.51,"Gratulujem! Si SUPER!!!",""),"")</f>
        <v/>
      </c>
    </row>
    <row r="33" spans="2:4" x14ac:dyDescent="0.25">
      <c r="B33" s="4" t="s">
        <v>14</v>
      </c>
      <c r="C33" s="31"/>
      <c r="D33" t="s">
        <v>369</v>
      </c>
    </row>
    <row r="34" spans="2:4" x14ac:dyDescent="0.25">
      <c r="C34" t="str">
        <f>IF(C33=180,"   Maximum je naozaj 180!",IF(C33="","","   Je tam nejaká chyba :("))</f>
        <v/>
      </c>
    </row>
    <row r="35" spans="2:4" ht="5.25" customHeight="1" x14ac:dyDescent="0.25"/>
    <row r="36" spans="2:4" x14ac:dyDescent="0.25">
      <c r="B36" t="s">
        <v>18</v>
      </c>
      <c r="C36" s="49"/>
      <c r="D36" t="s">
        <v>370</v>
      </c>
    </row>
    <row r="37" spans="2:4" x14ac:dyDescent="0.25">
      <c r="C37" t="str">
        <f>IF(C36=176,"   Minimum je naozaj 176!",IF(C36="","","   Je tam nejaká chyba :("))</f>
        <v/>
      </c>
    </row>
    <row r="38" spans="2:4" ht="5.25" customHeight="1" x14ac:dyDescent="0.25"/>
    <row r="39" spans="2:4" x14ac:dyDescent="0.25">
      <c r="B39" t="s">
        <v>13</v>
      </c>
      <c r="C39" s="50"/>
      <c r="D39" t="s">
        <v>412</v>
      </c>
    </row>
    <row r="40" spans="2:4" x14ac:dyDescent="0.25">
      <c r="C40" t="str">
        <f>IF(C39=178,"   Priemer je skutočne 178!",IF(C39="","","   Je tam nejaká chyba :("))</f>
        <v/>
      </c>
    </row>
    <row r="41" spans="2:4" ht="5.25" customHeight="1" x14ac:dyDescent="0.25"/>
    <row r="42" spans="2:4" x14ac:dyDescent="0.25">
      <c r="B42" t="s">
        <v>19</v>
      </c>
      <c r="C42" s="51"/>
      <c r="D42" t="s">
        <v>413</v>
      </c>
    </row>
    <row r="43" spans="2:4" x14ac:dyDescent="0.25">
      <c r="C43" t="str">
        <f>IF(C42=3,"   Skutočne pracovali len traja :)!",IF(C42="","","   Je tam nejaká chyba :("))</f>
        <v/>
      </c>
    </row>
  </sheetData>
  <dataValidations xWindow="450" yWindow="403" count="3">
    <dataValidation allowBlank="1" showErrorMessage="1" sqref="G24:G28" xr:uid="{1D162789-1CD3-4583-B46A-75500E1AD943}"/>
    <dataValidation allowBlank="1" showErrorMessage="1" promptTitle="Čistá mzda €" sqref="H24:H28" xr:uid="{E9216292-E1BB-4DE3-A0C6-C1370855685C}"/>
    <dataValidation allowBlank="1" showErrorMessage="1" promptTitle="Hrubá mzda  €" prompt="Vložte vzorec na výpočet hrubej mzdy_x000a_[Odpracované hodiny] * [Hodinová sadzba]" sqref="E24:E28" xr:uid="{1503F0EC-C891-415F-B3FA-58FD9E681C2C}"/>
  </dataValidations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D533"/>
  <sheetViews>
    <sheetView workbookViewId="0">
      <selection activeCell="A533" sqref="A533"/>
    </sheetView>
  </sheetViews>
  <sheetFormatPr defaultRowHeight="15" x14ac:dyDescent="0.25"/>
  <sheetData>
    <row r="5" spans="4:4" ht="36" x14ac:dyDescent="0.55000000000000004">
      <c r="D5" s="30" t="s">
        <v>357</v>
      </c>
    </row>
    <row r="527" spans="1:1" x14ac:dyDescent="0.25">
      <c r="A527" t="s">
        <v>372</v>
      </c>
    </row>
    <row r="528" spans="1:1" x14ac:dyDescent="0.25">
      <c r="A528" t="s">
        <v>372</v>
      </c>
    </row>
    <row r="529" spans="1:1" x14ac:dyDescent="0.25">
      <c r="A529" t="s">
        <v>372</v>
      </c>
    </row>
    <row r="530" spans="1:1" x14ac:dyDescent="0.25">
      <c r="A530" t="s">
        <v>372</v>
      </c>
    </row>
    <row r="531" spans="1:1" x14ac:dyDescent="0.25">
      <c r="A531" t="s">
        <v>372</v>
      </c>
    </row>
    <row r="532" spans="1:1" x14ac:dyDescent="0.25">
      <c r="A532" t="s">
        <v>372</v>
      </c>
    </row>
    <row r="533" spans="1:1" x14ac:dyDescent="0.25">
      <c r="A533" t="s">
        <v>372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D533"/>
  <sheetViews>
    <sheetView workbookViewId="0">
      <selection activeCell="A533" sqref="A533"/>
    </sheetView>
  </sheetViews>
  <sheetFormatPr defaultRowHeight="15" x14ac:dyDescent="0.25"/>
  <sheetData>
    <row r="5" spans="4:4" ht="36" x14ac:dyDescent="0.55000000000000004">
      <c r="D5" s="30" t="s">
        <v>357</v>
      </c>
    </row>
    <row r="527" spans="1:1" x14ac:dyDescent="0.25">
      <c r="A527" t="s">
        <v>372</v>
      </c>
    </row>
    <row r="528" spans="1:1" x14ac:dyDescent="0.25">
      <c r="A528" t="s">
        <v>372</v>
      </c>
    </row>
    <row r="529" spans="1:1" x14ac:dyDescent="0.25">
      <c r="A529" t="s">
        <v>372</v>
      </c>
    </row>
    <row r="530" spans="1:1" x14ac:dyDescent="0.25">
      <c r="A530" t="s">
        <v>372</v>
      </c>
    </row>
    <row r="531" spans="1:1" x14ac:dyDescent="0.25">
      <c r="A531" t="s">
        <v>372</v>
      </c>
    </row>
    <row r="532" spans="1:1" x14ac:dyDescent="0.25">
      <c r="A532" t="s">
        <v>372</v>
      </c>
    </row>
    <row r="533" spans="1:1" x14ac:dyDescent="0.25">
      <c r="A533" t="s">
        <v>372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0AAB-A659-48C0-A7A5-4103DE545E55}">
  <dimension ref="A1:AR533"/>
  <sheetViews>
    <sheetView zoomScale="115" zoomScaleNormal="115" workbookViewId="0">
      <selection activeCell="C26" sqref="C26"/>
    </sheetView>
  </sheetViews>
  <sheetFormatPr defaultRowHeight="15" x14ac:dyDescent="0.25"/>
  <cols>
    <col min="2" max="2" width="3.42578125" bestFit="1" customWidth="1"/>
    <col min="3" max="21" width="5.5703125" customWidth="1"/>
    <col min="22" max="22" width="4.85546875" customWidth="1"/>
    <col min="24" max="24" width="3.42578125" bestFit="1" customWidth="1"/>
    <col min="25" max="43" width="5.5703125" customWidth="1"/>
    <col min="44" max="44" width="4.85546875" customWidth="1"/>
  </cols>
  <sheetData>
    <row r="1" spans="1:44" ht="26.25" x14ac:dyDescent="0.4">
      <c r="A1" s="8" t="s">
        <v>408</v>
      </c>
      <c r="Y1" s="8" t="s">
        <v>409</v>
      </c>
    </row>
    <row r="2" spans="1:44" x14ac:dyDescent="0.25">
      <c r="A2" t="s">
        <v>407</v>
      </c>
    </row>
    <row r="3" spans="1:44" x14ac:dyDescent="0.25">
      <c r="C3" s="31">
        <v>1</v>
      </c>
      <c r="D3" s="31">
        <v>2</v>
      </c>
      <c r="E3" s="31">
        <v>3</v>
      </c>
      <c r="F3" s="31">
        <v>4</v>
      </c>
      <c r="G3" s="31">
        <v>5</v>
      </c>
      <c r="H3" s="31">
        <v>6</v>
      </c>
      <c r="I3" s="31">
        <v>7</v>
      </c>
      <c r="J3" s="31">
        <v>8</v>
      </c>
      <c r="K3" s="31">
        <v>9</v>
      </c>
      <c r="L3" s="31">
        <v>10</v>
      </c>
      <c r="M3" s="31">
        <v>11</v>
      </c>
      <c r="N3" s="31">
        <v>12</v>
      </c>
      <c r="O3" s="31">
        <v>13</v>
      </c>
      <c r="P3" s="31">
        <v>14</v>
      </c>
      <c r="Q3" s="31">
        <v>15</v>
      </c>
      <c r="R3" s="31">
        <v>16</v>
      </c>
      <c r="S3" s="31">
        <v>17</v>
      </c>
      <c r="T3" s="31">
        <v>18</v>
      </c>
      <c r="U3" s="31">
        <v>19</v>
      </c>
      <c r="V3" s="31">
        <v>20</v>
      </c>
      <c r="Y3" s="31">
        <v>1</v>
      </c>
      <c r="Z3" s="31">
        <v>2</v>
      </c>
      <c r="AA3" s="31">
        <v>3</v>
      </c>
      <c r="AB3" s="31">
        <v>4</v>
      </c>
      <c r="AC3" s="31">
        <v>5</v>
      </c>
      <c r="AD3" s="31">
        <v>6</v>
      </c>
      <c r="AE3" s="31">
        <v>7</v>
      </c>
      <c r="AF3" s="31">
        <v>8</v>
      </c>
      <c r="AG3" s="31">
        <v>9</v>
      </c>
      <c r="AH3" s="31">
        <v>10</v>
      </c>
      <c r="AI3" s="31">
        <v>11</v>
      </c>
      <c r="AJ3" s="31">
        <v>12</v>
      </c>
      <c r="AK3" s="31">
        <v>13</v>
      </c>
      <c r="AL3" s="31">
        <v>14</v>
      </c>
      <c r="AM3" s="31">
        <v>15</v>
      </c>
      <c r="AN3" s="31">
        <v>16</v>
      </c>
      <c r="AO3" s="31">
        <v>17</v>
      </c>
      <c r="AP3" s="31">
        <v>18</v>
      </c>
      <c r="AQ3" s="31">
        <v>19</v>
      </c>
      <c r="AR3" s="31">
        <v>20</v>
      </c>
    </row>
    <row r="4" spans="1:44" x14ac:dyDescent="0.25">
      <c r="B4" s="1">
        <v>1</v>
      </c>
      <c r="C4" s="32">
        <f>+C3*B4</f>
        <v>1</v>
      </c>
      <c r="D4" s="32">
        <f>+D3*B4</f>
        <v>2</v>
      </c>
      <c r="E4" s="32">
        <f>+E3*B4</f>
        <v>3</v>
      </c>
      <c r="F4" s="32"/>
      <c r="G4" s="32"/>
      <c r="H4" s="32"/>
      <c r="I4" s="32"/>
      <c r="J4" s="32"/>
      <c r="K4" s="32"/>
      <c r="L4" s="32">
        <f>+L3*B4</f>
        <v>10</v>
      </c>
      <c r="M4" s="32"/>
      <c r="N4" s="32"/>
      <c r="O4" s="32"/>
      <c r="P4" s="32"/>
      <c r="Q4" s="32"/>
      <c r="R4" s="32"/>
      <c r="S4" s="32"/>
      <c r="T4" s="32"/>
      <c r="U4" s="32"/>
      <c r="V4" s="32">
        <f>+V3*B4</f>
        <v>20</v>
      </c>
      <c r="X4" s="1">
        <v>1</v>
      </c>
      <c r="Y4" s="32">
        <v>1</v>
      </c>
      <c r="Z4" s="32">
        <v>2</v>
      </c>
      <c r="AA4" s="32">
        <v>3</v>
      </c>
      <c r="AB4" s="32">
        <v>4</v>
      </c>
      <c r="AC4" s="32">
        <v>5</v>
      </c>
      <c r="AD4" s="32">
        <v>6</v>
      </c>
      <c r="AE4" s="32">
        <v>7</v>
      </c>
      <c r="AF4" s="32">
        <v>8</v>
      </c>
      <c r="AG4" s="32">
        <v>9</v>
      </c>
      <c r="AH4" s="32">
        <v>10</v>
      </c>
      <c r="AI4" s="32">
        <v>11</v>
      </c>
      <c r="AJ4" s="32">
        <v>12</v>
      </c>
      <c r="AK4" s="32">
        <v>13</v>
      </c>
      <c r="AL4" s="32">
        <v>14</v>
      </c>
      <c r="AM4" s="32">
        <v>15</v>
      </c>
      <c r="AN4" s="32">
        <v>16</v>
      </c>
      <c r="AO4" s="32">
        <v>17</v>
      </c>
      <c r="AP4" s="32">
        <v>18</v>
      </c>
      <c r="AQ4" s="32">
        <v>19</v>
      </c>
      <c r="AR4" s="32">
        <v>20</v>
      </c>
    </row>
    <row r="5" spans="1:44" x14ac:dyDescent="0.25">
      <c r="B5" s="1">
        <v>2</v>
      </c>
      <c r="C5" s="32">
        <f>+C3*B5</f>
        <v>2</v>
      </c>
      <c r="D5" s="32">
        <f>+D3*B5</f>
        <v>4</v>
      </c>
      <c r="E5" s="32">
        <f>+E3*B5</f>
        <v>6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X5" s="1">
        <v>2</v>
      </c>
      <c r="Y5" s="32">
        <v>2</v>
      </c>
      <c r="Z5" s="32">
        <v>4</v>
      </c>
      <c r="AA5" s="32">
        <v>6</v>
      </c>
      <c r="AB5" s="32">
        <v>8</v>
      </c>
      <c r="AC5" s="32">
        <v>10</v>
      </c>
      <c r="AD5" s="32">
        <v>12</v>
      </c>
      <c r="AE5" s="32">
        <v>14</v>
      </c>
      <c r="AF5" s="32">
        <v>16</v>
      </c>
      <c r="AG5" s="32">
        <v>18</v>
      </c>
      <c r="AH5" s="32">
        <v>20</v>
      </c>
      <c r="AI5" s="32">
        <v>22</v>
      </c>
      <c r="AJ5" s="32">
        <v>24</v>
      </c>
      <c r="AK5" s="32">
        <v>26</v>
      </c>
      <c r="AL5" s="32">
        <v>28</v>
      </c>
      <c r="AM5" s="32">
        <v>30</v>
      </c>
      <c r="AN5" s="32">
        <v>32</v>
      </c>
      <c r="AO5" s="32">
        <v>34</v>
      </c>
      <c r="AP5" s="32">
        <v>36</v>
      </c>
      <c r="AQ5" s="32">
        <v>38</v>
      </c>
      <c r="AR5" s="32">
        <v>40</v>
      </c>
    </row>
    <row r="6" spans="1:44" x14ac:dyDescent="0.25">
      <c r="B6" s="1">
        <v>3</v>
      </c>
      <c r="C6" s="32">
        <f>+C3*B6</f>
        <v>3</v>
      </c>
      <c r="D6" s="32">
        <f>+D3*B6</f>
        <v>6</v>
      </c>
      <c r="E6" s="32">
        <f>+E3*B6</f>
        <v>9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X6" s="1">
        <v>3</v>
      </c>
      <c r="Y6" s="32">
        <v>3</v>
      </c>
      <c r="Z6" s="32">
        <v>6</v>
      </c>
      <c r="AA6" s="32">
        <v>9</v>
      </c>
      <c r="AB6" s="32">
        <v>12</v>
      </c>
      <c r="AC6" s="32">
        <v>15</v>
      </c>
      <c r="AD6" s="32">
        <v>18</v>
      </c>
      <c r="AE6" s="32">
        <v>21</v>
      </c>
      <c r="AF6" s="32">
        <v>24</v>
      </c>
      <c r="AG6" s="32">
        <v>27</v>
      </c>
      <c r="AH6" s="32">
        <v>30</v>
      </c>
      <c r="AI6" s="32">
        <v>33</v>
      </c>
      <c r="AJ6" s="32">
        <v>36</v>
      </c>
      <c r="AK6" s="32">
        <v>39</v>
      </c>
      <c r="AL6" s="32">
        <v>42</v>
      </c>
      <c r="AM6" s="32">
        <v>45</v>
      </c>
      <c r="AN6" s="32">
        <v>48</v>
      </c>
      <c r="AO6" s="32">
        <v>51</v>
      </c>
      <c r="AP6" s="32">
        <v>54</v>
      </c>
      <c r="AQ6" s="32">
        <v>57</v>
      </c>
      <c r="AR6" s="32">
        <v>60</v>
      </c>
    </row>
    <row r="7" spans="1:44" x14ac:dyDescent="0.25">
      <c r="B7" s="1">
        <v>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X7" s="1">
        <v>4</v>
      </c>
      <c r="Y7" s="32">
        <v>4</v>
      </c>
      <c r="Z7" s="32">
        <v>8</v>
      </c>
      <c r="AA7" s="32">
        <v>12</v>
      </c>
      <c r="AB7" s="32">
        <v>16</v>
      </c>
      <c r="AC7" s="32">
        <v>20</v>
      </c>
      <c r="AD7" s="32">
        <v>24</v>
      </c>
      <c r="AE7" s="32">
        <v>28</v>
      </c>
      <c r="AF7" s="32">
        <v>32</v>
      </c>
      <c r="AG7" s="32">
        <v>36</v>
      </c>
      <c r="AH7" s="32">
        <v>40</v>
      </c>
      <c r="AI7" s="32">
        <v>44</v>
      </c>
      <c r="AJ7" s="32">
        <v>48</v>
      </c>
      <c r="AK7" s="32">
        <v>52</v>
      </c>
      <c r="AL7" s="32">
        <v>56</v>
      </c>
      <c r="AM7" s="32">
        <v>60</v>
      </c>
      <c r="AN7" s="32">
        <v>64</v>
      </c>
      <c r="AO7" s="32">
        <v>68</v>
      </c>
      <c r="AP7" s="32">
        <v>72</v>
      </c>
      <c r="AQ7" s="32">
        <v>76</v>
      </c>
      <c r="AR7" s="32">
        <v>80</v>
      </c>
    </row>
    <row r="8" spans="1:44" x14ac:dyDescent="0.25">
      <c r="B8" s="1">
        <v>5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X8" s="1">
        <v>5</v>
      </c>
      <c r="Y8" s="32">
        <v>5</v>
      </c>
      <c r="Z8" s="32">
        <v>10</v>
      </c>
      <c r="AA8" s="32">
        <v>15</v>
      </c>
      <c r="AB8" s="32">
        <v>20</v>
      </c>
      <c r="AC8" s="32">
        <v>25</v>
      </c>
      <c r="AD8" s="32">
        <v>30</v>
      </c>
      <c r="AE8" s="32">
        <v>35</v>
      </c>
      <c r="AF8" s="32">
        <v>40</v>
      </c>
      <c r="AG8" s="32">
        <v>45</v>
      </c>
      <c r="AH8" s="32">
        <v>50</v>
      </c>
      <c r="AI8" s="32">
        <v>55</v>
      </c>
      <c r="AJ8" s="32">
        <v>60</v>
      </c>
      <c r="AK8" s="32">
        <v>65</v>
      </c>
      <c r="AL8" s="32">
        <v>70</v>
      </c>
      <c r="AM8" s="32">
        <v>75</v>
      </c>
      <c r="AN8" s="32">
        <v>80</v>
      </c>
      <c r="AO8" s="32">
        <v>85</v>
      </c>
      <c r="AP8" s="32">
        <v>90</v>
      </c>
      <c r="AQ8" s="32">
        <v>95</v>
      </c>
      <c r="AR8" s="32">
        <v>100</v>
      </c>
    </row>
    <row r="9" spans="1:44" x14ac:dyDescent="0.25">
      <c r="B9" s="1">
        <v>6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X9" s="1">
        <v>6</v>
      </c>
      <c r="Y9" s="32">
        <v>6</v>
      </c>
      <c r="Z9" s="32">
        <v>12</v>
      </c>
      <c r="AA9" s="32">
        <v>18</v>
      </c>
      <c r="AB9" s="32">
        <v>24</v>
      </c>
      <c r="AC9" s="32">
        <v>30</v>
      </c>
      <c r="AD9" s="32">
        <v>36</v>
      </c>
      <c r="AE9" s="32">
        <v>42</v>
      </c>
      <c r="AF9" s="32">
        <v>48</v>
      </c>
      <c r="AG9" s="32">
        <v>54</v>
      </c>
      <c r="AH9" s="32">
        <v>60</v>
      </c>
      <c r="AI9" s="32">
        <v>66</v>
      </c>
      <c r="AJ9" s="32">
        <v>72</v>
      </c>
      <c r="AK9" s="32">
        <v>78</v>
      </c>
      <c r="AL9" s="32">
        <v>84</v>
      </c>
      <c r="AM9" s="32">
        <v>90</v>
      </c>
      <c r="AN9" s="32">
        <v>96</v>
      </c>
      <c r="AO9" s="32">
        <v>102</v>
      </c>
      <c r="AP9" s="32">
        <v>108</v>
      </c>
      <c r="AQ9" s="32">
        <v>114</v>
      </c>
      <c r="AR9" s="32">
        <v>120</v>
      </c>
    </row>
    <row r="10" spans="1:44" x14ac:dyDescent="0.25">
      <c r="B10" s="1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X10" s="1">
        <v>7</v>
      </c>
      <c r="Y10" s="32">
        <v>7</v>
      </c>
      <c r="Z10" s="32">
        <v>14</v>
      </c>
      <c r="AA10" s="32">
        <v>21</v>
      </c>
      <c r="AB10" s="32">
        <v>28</v>
      </c>
      <c r="AC10" s="32">
        <v>35</v>
      </c>
      <c r="AD10" s="32">
        <v>42</v>
      </c>
      <c r="AE10" s="32">
        <v>49</v>
      </c>
      <c r="AF10" s="32">
        <v>56</v>
      </c>
      <c r="AG10" s="32">
        <v>63</v>
      </c>
      <c r="AH10" s="32">
        <v>70</v>
      </c>
      <c r="AI10" s="32">
        <v>77</v>
      </c>
      <c r="AJ10" s="32">
        <v>84</v>
      </c>
      <c r="AK10" s="32">
        <v>91</v>
      </c>
      <c r="AL10" s="32">
        <v>98</v>
      </c>
      <c r="AM10" s="32">
        <v>105</v>
      </c>
      <c r="AN10" s="32">
        <v>112</v>
      </c>
      <c r="AO10" s="32">
        <v>119</v>
      </c>
      <c r="AP10" s="32">
        <v>126</v>
      </c>
      <c r="AQ10" s="32">
        <v>133</v>
      </c>
      <c r="AR10" s="32">
        <v>140</v>
      </c>
    </row>
    <row r="11" spans="1:44" x14ac:dyDescent="0.25">
      <c r="B11" s="1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X11" s="1">
        <v>8</v>
      </c>
      <c r="Y11" s="32">
        <v>8</v>
      </c>
      <c r="Z11" s="32">
        <v>16</v>
      </c>
      <c r="AA11" s="32">
        <v>24</v>
      </c>
      <c r="AB11" s="32">
        <v>32</v>
      </c>
      <c r="AC11" s="32">
        <v>40</v>
      </c>
      <c r="AD11" s="32">
        <v>48</v>
      </c>
      <c r="AE11" s="32">
        <v>56</v>
      </c>
      <c r="AF11" s="32">
        <v>64</v>
      </c>
      <c r="AG11" s="32">
        <v>72</v>
      </c>
      <c r="AH11" s="32">
        <v>80</v>
      </c>
      <c r="AI11" s="32">
        <v>88</v>
      </c>
      <c r="AJ11" s="32">
        <v>96</v>
      </c>
      <c r="AK11" s="32">
        <v>104</v>
      </c>
      <c r="AL11" s="32">
        <v>112</v>
      </c>
      <c r="AM11" s="32">
        <v>120</v>
      </c>
      <c r="AN11" s="32">
        <v>128</v>
      </c>
      <c r="AO11" s="32">
        <v>136</v>
      </c>
      <c r="AP11" s="32">
        <v>144</v>
      </c>
      <c r="AQ11" s="32">
        <v>152</v>
      </c>
      <c r="AR11" s="32">
        <v>160</v>
      </c>
    </row>
    <row r="12" spans="1:44" x14ac:dyDescent="0.25">
      <c r="B12" s="1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X12" s="1">
        <v>9</v>
      </c>
      <c r="Y12" s="32">
        <v>9</v>
      </c>
      <c r="Z12" s="32">
        <v>18</v>
      </c>
      <c r="AA12" s="32">
        <v>27</v>
      </c>
      <c r="AB12" s="32">
        <v>36</v>
      </c>
      <c r="AC12" s="32">
        <v>45</v>
      </c>
      <c r="AD12" s="32">
        <v>54</v>
      </c>
      <c r="AE12" s="32">
        <v>63</v>
      </c>
      <c r="AF12" s="32">
        <v>72</v>
      </c>
      <c r="AG12" s="32">
        <v>81</v>
      </c>
      <c r="AH12" s="32">
        <v>90</v>
      </c>
      <c r="AI12" s="32">
        <v>99</v>
      </c>
      <c r="AJ12" s="32">
        <v>108</v>
      </c>
      <c r="AK12" s="32">
        <v>117</v>
      </c>
      <c r="AL12" s="32">
        <v>126</v>
      </c>
      <c r="AM12" s="32">
        <v>135</v>
      </c>
      <c r="AN12" s="32">
        <v>144</v>
      </c>
      <c r="AO12" s="32">
        <v>153</v>
      </c>
      <c r="AP12" s="32">
        <v>162</v>
      </c>
      <c r="AQ12" s="32">
        <v>171</v>
      </c>
      <c r="AR12" s="32">
        <v>180</v>
      </c>
    </row>
    <row r="13" spans="1:44" x14ac:dyDescent="0.25">
      <c r="B13" s="1">
        <v>10</v>
      </c>
      <c r="C13" s="32">
        <f>+C3*B13</f>
        <v>10</v>
      </c>
      <c r="D13" s="32"/>
      <c r="E13" s="32"/>
      <c r="F13" s="32"/>
      <c r="G13" s="32"/>
      <c r="H13" s="32"/>
      <c r="I13" s="32"/>
      <c r="J13" s="32"/>
      <c r="K13" s="32"/>
      <c r="L13" s="32">
        <f>+L3*B13</f>
        <v>100</v>
      </c>
      <c r="M13" s="32"/>
      <c r="N13" s="32"/>
      <c r="O13" s="32"/>
      <c r="P13" s="32"/>
      <c r="Q13" s="32"/>
      <c r="R13" s="32"/>
      <c r="S13" s="32"/>
      <c r="T13" s="32"/>
      <c r="U13" s="32"/>
      <c r="V13" s="32">
        <f>+V3*B13</f>
        <v>200</v>
      </c>
      <c r="X13" s="1">
        <v>10</v>
      </c>
      <c r="Y13" s="32">
        <v>10</v>
      </c>
      <c r="Z13" s="32">
        <v>20</v>
      </c>
      <c r="AA13" s="32">
        <v>30</v>
      </c>
      <c r="AB13" s="32">
        <v>40</v>
      </c>
      <c r="AC13" s="32">
        <v>50</v>
      </c>
      <c r="AD13" s="32">
        <v>60</v>
      </c>
      <c r="AE13" s="32">
        <v>70</v>
      </c>
      <c r="AF13" s="32">
        <v>80</v>
      </c>
      <c r="AG13" s="32">
        <v>90</v>
      </c>
      <c r="AH13" s="32">
        <v>100</v>
      </c>
      <c r="AI13" s="32">
        <v>110</v>
      </c>
      <c r="AJ13" s="32">
        <v>120</v>
      </c>
      <c r="AK13" s="32">
        <v>130</v>
      </c>
      <c r="AL13" s="32">
        <v>140</v>
      </c>
      <c r="AM13" s="32">
        <v>150</v>
      </c>
      <c r="AN13" s="32">
        <v>160</v>
      </c>
      <c r="AO13" s="32">
        <v>170</v>
      </c>
      <c r="AP13" s="32">
        <v>180</v>
      </c>
      <c r="AQ13" s="32">
        <v>190</v>
      </c>
      <c r="AR13" s="32">
        <v>200</v>
      </c>
    </row>
    <row r="14" spans="1:44" x14ac:dyDescent="0.25">
      <c r="B14" s="1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X14" s="1">
        <v>11</v>
      </c>
      <c r="Y14" s="32">
        <v>11</v>
      </c>
      <c r="Z14" s="32">
        <v>22</v>
      </c>
      <c r="AA14" s="32">
        <v>33</v>
      </c>
      <c r="AB14" s="32">
        <v>44</v>
      </c>
      <c r="AC14" s="32">
        <v>55</v>
      </c>
      <c r="AD14" s="32">
        <v>66</v>
      </c>
      <c r="AE14" s="32">
        <v>77</v>
      </c>
      <c r="AF14" s="32">
        <v>88</v>
      </c>
      <c r="AG14" s="32">
        <v>99</v>
      </c>
      <c r="AH14" s="32">
        <v>110</v>
      </c>
      <c r="AI14" s="32">
        <v>121</v>
      </c>
      <c r="AJ14" s="32">
        <v>132</v>
      </c>
      <c r="AK14" s="32">
        <v>143</v>
      </c>
      <c r="AL14" s="32">
        <v>154</v>
      </c>
      <c r="AM14" s="32">
        <v>165</v>
      </c>
      <c r="AN14" s="32">
        <v>176</v>
      </c>
      <c r="AO14" s="32">
        <v>187</v>
      </c>
      <c r="AP14" s="32">
        <v>198</v>
      </c>
      <c r="AQ14" s="32">
        <v>209</v>
      </c>
      <c r="AR14" s="32">
        <v>220</v>
      </c>
    </row>
    <row r="15" spans="1:44" x14ac:dyDescent="0.25">
      <c r="B15" s="1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X15" s="1">
        <v>12</v>
      </c>
      <c r="Y15" s="32">
        <v>12</v>
      </c>
      <c r="Z15" s="32">
        <v>24</v>
      </c>
      <c r="AA15" s="32">
        <v>36</v>
      </c>
      <c r="AB15" s="32">
        <v>48</v>
      </c>
      <c r="AC15" s="32">
        <v>60</v>
      </c>
      <c r="AD15" s="32">
        <v>72</v>
      </c>
      <c r="AE15" s="32">
        <v>84</v>
      </c>
      <c r="AF15" s="32">
        <v>96</v>
      </c>
      <c r="AG15" s="32">
        <v>108</v>
      </c>
      <c r="AH15" s="32">
        <v>120</v>
      </c>
      <c r="AI15" s="32">
        <v>132</v>
      </c>
      <c r="AJ15" s="32">
        <v>144</v>
      </c>
      <c r="AK15" s="32">
        <v>156</v>
      </c>
      <c r="AL15" s="32">
        <v>168</v>
      </c>
      <c r="AM15" s="32">
        <v>180</v>
      </c>
      <c r="AN15" s="32">
        <v>192</v>
      </c>
      <c r="AO15" s="32">
        <v>204</v>
      </c>
      <c r="AP15" s="32">
        <v>216</v>
      </c>
      <c r="AQ15" s="32">
        <v>228</v>
      </c>
      <c r="AR15" s="32">
        <v>240</v>
      </c>
    </row>
    <row r="16" spans="1:44" x14ac:dyDescent="0.25">
      <c r="B16" s="1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X16" s="1">
        <v>13</v>
      </c>
      <c r="Y16" s="32">
        <v>13</v>
      </c>
      <c r="Z16" s="32">
        <v>26</v>
      </c>
      <c r="AA16" s="32">
        <v>39</v>
      </c>
      <c r="AB16" s="32">
        <v>52</v>
      </c>
      <c r="AC16" s="32">
        <v>65</v>
      </c>
      <c r="AD16" s="32">
        <v>78</v>
      </c>
      <c r="AE16" s="32">
        <v>91</v>
      </c>
      <c r="AF16" s="32">
        <v>104</v>
      </c>
      <c r="AG16" s="32">
        <v>117</v>
      </c>
      <c r="AH16" s="32">
        <v>130</v>
      </c>
      <c r="AI16" s="32">
        <v>143</v>
      </c>
      <c r="AJ16" s="32">
        <v>156</v>
      </c>
      <c r="AK16" s="32">
        <v>169</v>
      </c>
      <c r="AL16" s="32">
        <v>182</v>
      </c>
      <c r="AM16" s="32">
        <v>195</v>
      </c>
      <c r="AN16" s="32">
        <v>208</v>
      </c>
      <c r="AO16" s="32">
        <v>221</v>
      </c>
      <c r="AP16" s="32">
        <v>234</v>
      </c>
      <c r="AQ16" s="32">
        <v>247</v>
      </c>
      <c r="AR16" s="32">
        <v>260</v>
      </c>
    </row>
    <row r="17" spans="2:44" x14ac:dyDescent="0.25">
      <c r="B17" s="1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X17" s="1">
        <v>14</v>
      </c>
      <c r="Y17" s="32">
        <v>14</v>
      </c>
      <c r="Z17" s="32">
        <v>28</v>
      </c>
      <c r="AA17" s="32">
        <v>42</v>
      </c>
      <c r="AB17" s="32">
        <v>56</v>
      </c>
      <c r="AC17" s="32">
        <v>70</v>
      </c>
      <c r="AD17" s="32">
        <v>84</v>
      </c>
      <c r="AE17" s="32">
        <v>98</v>
      </c>
      <c r="AF17" s="32">
        <v>112</v>
      </c>
      <c r="AG17" s="32">
        <v>126</v>
      </c>
      <c r="AH17" s="32">
        <v>140</v>
      </c>
      <c r="AI17" s="32">
        <v>154</v>
      </c>
      <c r="AJ17" s="32">
        <v>168</v>
      </c>
      <c r="AK17" s="32">
        <v>182</v>
      </c>
      <c r="AL17" s="32">
        <v>196</v>
      </c>
      <c r="AM17" s="32">
        <v>210</v>
      </c>
      <c r="AN17" s="32">
        <v>224</v>
      </c>
      <c r="AO17" s="32">
        <v>238</v>
      </c>
      <c r="AP17" s="32">
        <v>252</v>
      </c>
      <c r="AQ17" s="32">
        <v>266</v>
      </c>
      <c r="AR17" s="32">
        <v>280</v>
      </c>
    </row>
    <row r="18" spans="2:44" x14ac:dyDescent="0.25">
      <c r="B18" s="1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X18" s="1">
        <v>15</v>
      </c>
      <c r="Y18" s="32">
        <v>15</v>
      </c>
      <c r="Z18" s="32">
        <v>30</v>
      </c>
      <c r="AA18" s="32">
        <v>45</v>
      </c>
      <c r="AB18" s="32">
        <v>60</v>
      </c>
      <c r="AC18" s="32">
        <v>75</v>
      </c>
      <c r="AD18" s="32">
        <v>90</v>
      </c>
      <c r="AE18" s="32">
        <v>105</v>
      </c>
      <c r="AF18" s="32">
        <v>120</v>
      </c>
      <c r="AG18" s="32">
        <v>135</v>
      </c>
      <c r="AH18" s="32">
        <v>150</v>
      </c>
      <c r="AI18" s="32">
        <v>165</v>
      </c>
      <c r="AJ18" s="32">
        <v>180</v>
      </c>
      <c r="AK18" s="32">
        <v>195</v>
      </c>
      <c r="AL18" s="32">
        <v>210</v>
      </c>
      <c r="AM18" s="32">
        <v>225</v>
      </c>
      <c r="AN18" s="32">
        <v>240</v>
      </c>
      <c r="AO18" s="32">
        <v>255</v>
      </c>
      <c r="AP18" s="32">
        <v>270</v>
      </c>
      <c r="AQ18" s="32">
        <v>285</v>
      </c>
      <c r="AR18" s="32">
        <v>300</v>
      </c>
    </row>
    <row r="19" spans="2:44" x14ac:dyDescent="0.25">
      <c r="B19" s="1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X19" s="1">
        <v>16</v>
      </c>
      <c r="Y19" s="32">
        <v>16</v>
      </c>
      <c r="Z19" s="32">
        <v>32</v>
      </c>
      <c r="AA19" s="32">
        <v>48</v>
      </c>
      <c r="AB19" s="32">
        <v>64</v>
      </c>
      <c r="AC19" s="32">
        <v>80</v>
      </c>
      <c r="AD19" s="32">
        <v>96</v>
      </c>
      <c r="AE19" s="32">
        <v>112</v>
      </c>
      <c r="AF19" s="32">
        <v>128</v>
      </c>
      <c r="AG19" s="32">
        <v>144</v>
      </c>
      <c r="AH19" s="32">
        <v>160</v>
      </c>
      <c r="AI19" s="32">
        <v>176</v>
      </c>
      <c r="AJ19" s="32">
        <v>192</v>
      </c>
      <c r="AK19" s="32">
        <v>208</v>
      </c>
      <c r="AL19" s="32">
        <v>224</v>
      </c>
      <c r="AM19" s="32">
        <v>240</v>
      </c>
      <c r="AN19" s="32">
        <v>256</v>
      </c>
      <c r="AO19" s="32">
        <v>272</v>
      </c>
      <c r="AP19" s="32">
        <v>288</v>
      </c>
      <c r="AQ19" s="32">
        <v>304</v>
      </c>
      <c r="AR19" s="32">
        <v>320</v>
      </c>
    </row>
    <row r="20" spans="2:44" x14ac:dyDescent="0.25">
      <c r="B20" s="1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X20" s="1">
        <v>17</v>
      </c>
      <c r="Y20" s="32">
        <v>17</v>
      </c>
      <c r="Z20" s="32">
        <v>34</v>
      </c>
      <c r="AA20" s="32">
        <v>51</v>
      </c>
      <c r="AB20" s="32">
        <v>68</v>
      </c>
      <c r="AC20" s="32">
        <v>85</v>
      </c>
      <c r="AD20" s="32">
        <v>102</v>
      </c>
      <c r="AE20" s="32">
        <v>119</v>
      </c>
      <c r="AF20" s="32">
        <v>136</v>
      </c>
      <c r="AG20" s="32">
        <v>153</v>
      </c>
      <c r="AH20" s="32">
        <v>170</v>
      </c>
      <c r="AI20" s="32">
        <v>187</v>
      </c>
      <c r="AJ20" s="32">
        <v>204</v>
      </c>
      <c r="AK20" s="32">
        <v>221</v>
      </c>
      <c r="AL20" s="32">
        <v>238</v>
      </c>
      <c r="AM20" s="32">
        <v>255</v>
      </c>
      <c r="AN20" s="32">
        <v>272</v>
      </c>
      <c r="AO20" s="32">
        <v>289</v>
      </c>
      <c r="AP20" s="32">
        <v>306</v>
      </c>
      <c r="AQ20" s="32">
        <v>323</v>
      </c>
      <c r="AR20" s="32">
        <v>340</v>
      </c>
    </row>
    <row r="21" spans="2:44" x14ac:dyDescent="0.25">
      <c r="B21" s="1">
        <v>18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X21" s="1">
        <v>18</v>
      </c>
      <c r="Y21" s="32">
        <v>18</v>
      </c>
      <c r="Z21" s="32">
        <v>36</v>
      </c>
      <c r="AA21" s="32">
        <v>54</v>
      </c>
      <c r="AB21" s="32">
        <v>72</v>
      </c>
      <c r="AC21" s="32">
        <v>90</v>
      </c>
      <c r="AD21" s="32">
        <v>108</v>
      </c>
      <c r="AE21" s="32">
        <v>126</v>
      </c>
      <c r="AF21" s="32">
        <v>144</v>
      </c>
      <c r="AG21" s="32">
        <v>162</v>
      </c>
      <c r="AH21" s="32">
        <v>180</v>
      </c>
      <c r="AI21" s="32">
        <v>198</v>
      </c>
      <c r="AJ21" s="32">
        <v>216</v>
      </c>
      <c r="AK21" s="32">
        <v>234</v>
      </c>
      <c r="AL21" s="32">
        <v>252</v>
      </c>
      <c r="AM21" s="32">
        <v>270</v>
      </c>
      <c r="AN21" s="32">
        <v>288</v>
      </c>
      <c r="AO21" s="32">
        <v>306</v>
      </c>
      <c r="AP21" s="32">
        <v>324</v>
      </c>
      <c r="AQ21" s="32">
        <v>342</v>
      </c>
      <c r="AR21" s="32">
        <v>360</v>
      </c>
    </row>
    <row r="22" spans="2:44" x14ac:dyDescent="0.25">
      <c r="B22" s="1">
        <v>19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X22" s="1">
        <v>19</v>
      </c>
      <c r="Y22" s="32">
        <v>19</v>
      </c>
      <c r="Z22" s="32">
        <v>38</v>
      </c>
      <c r="AA22" s="32">
        <v>57</v>
      </c>
      <c r="AB22" s="32">
        <v>76</v>
      </c>
      <c r="AC22" s="32">
        <v>95</v>
      </c>
      <c r="AD22" s="32">
        <v>114</v>
      </c>
      <c r="AE22" s="32">
        <v>133</v>
      </c>
      <c r="AF22" s="32">
        <v>152</v>
      </c>
      <c r="AG22" s="32">
        <v>171</v>
      </c>
      <c r="AH22" s="32">
        <v>190</v>
      </c>
      <c r="AI22" s="32">
        <v>209</v>
      </c>
      <c r="AJ22" s="32">
        <v>228</v>
      </c>
      <c r="AK22" s="32">
        <v>247</v>
      </c>
      <c r="AL22" s="32">
        <v>266</v>
      </c>
      <c r="AM22" s="32">
        <v>285</v>
      </c>
      <c r="AN22" s="32">
        <v>304</v>
      </c>
      <c r="AO22" s="32">
        <v>323</v>
      </c>
      <c r="AP22" s="32">
        <v>342</v>
      </c>
      <c r="AQ22" s="32">
        <v>361</v>
      </c>
      <c r="AR22" s="32">
        <v>380</v>
      </c>
    </row>
    <row r="23" spans="2:44" x14ac:dyDescent="0.25">
      <c r="B23" s="1">
        <v>20</v>
      </c>
      <c r="C23" s="32">
        <f>+C3*B23</f>
        <v>20</v>
      </c>
      <c r="D23" s="32"/>
      <c r="E23" s="32"/>
      <c r="F23" s="32"/>
      <c r="G23" s="32"/>
      <c r="H23" s="32"/>
      <c r="I23" s="32"/>
      <c r="J23" s="32"/>
      <c r="K23" s="32"/>
      <c r="L23" s="32">
        <f>+L3*B23</f>
        <v>200</v>
      </c>
      <c r="M23" s="32"/>
      <c r="N23" s="32"/>
      <c r="O23" s="32"/>
      <c r="P23" s="32"/>
      <c r="Q23" s="32"/>
      <c r="R23" s="32"/>
      <c r="S23" s="32"/>
      <c r="T23" s="32"/>
      <c r="U23" s="32"/>
      <c r="V23" s="32">
        <f>+V3*B23</f>
        <v>400</v>
      </c>
      <c r="X23" s="1">
        <v>20</v>
      </c>
      <c r="Y23" s="32">
        <v>20</v>
      </c>
      <c r="Z23" s="32">
        <v>40</v>
      </c>
      <c r="AA23" s="32">
        <v>60</v>
      </c>
      <c r="AB23" s="32">
        <v>80</v>
      </c>
      <c r="AC23" s="32">
        <v>100</v>
      </c>
      <c r="AD23" s="32">
        <v>120</v>
      </c>
      <c r="AE23" s="32">
        <v>140</v>
      </c>
      <c r="AF23" s="32">
        <v>160</v>
      </c>
      <c r="AG23" s="32">
        <v>180</v>
      </c>
      <c r="AH23" s="32">
        <v>200</v>
      </c>
      <c r="AI23" s="32">
        <v>220</v>
      </c>
      <c r="AJ23" s="32">
        <v>240</v>
      </c>
      <c r="AK23" s="32">
        <v>260</v>
      </c>
      <c r="AL23" s="32">
        <v>280</v>
      </c>
      <c r="AM23" s="32">
        <v>300</v>
      </c>
      <c r="AN23" s="32">
        <v>320</v>
      </c>
      <c r="AO23" s="32">
        <v>340</v>
      </c>
      <c r="AP23" s="32">
        <v>360</v>
      </c>
      <c r="AQ23" s="32">
        <v>380</v>
      </c>
      <c r="AR23" s="32">
        <v>400</v>
      </c>
    </row>
    <row r="26" spans="2:44" ht="93" customHeight="1" x14ac:dyDescent="1.35">
      <c r="C26" s="89" t="str">
        <f>IFERROR(IF(SUM(B3:V23)=SUM(X3:AR23),"Si SUPERSTAR !!!!",""),"")</f>
        <v/>
      </c>
    </row>
    <row r="527" spans="1:1" x14ac:dyDescent="0.25">
      <c r="A527" t="s">
        <v>372</v>
      </c>
    </row>
    <row r="528" spans="1:1" x14ac:dyDescent="0.25">
      <c r="A528" t="s">
        <v>372</v>
      </c>
    </row>
    <row r="529" spans="1:1" x14ac:dyDescent="0.25">
      <c r="A529" t="s">
        <v>372</v>
      </c>
    </row>
    <row r="530" spans="1:1" x14ac:dyDescent="0.25">
      <c r="A530" t="s">
        <v>372</v>
      </c>
    </row>
    <row r="531" spans="1:1" x14ac:dyDescent="0.25">
      <c r="A531" t="s">
        <v>372</v>
      </c>
    </row>
    <row r="532" spans="1:1" x14ac:dyDescent="0.25">
      <c r="A532" t="s">
        <v>372</v>
      </c>
    </row>
    <row r="533" spans="1:1" x14ac:dyDescent="0.25">
      <c r="A533" t="s">
        <v>372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A565-AA3E-4CC7-9527-79E47A4E240D}">
  <dimension ref="D4"/>
  <sheetViews>
    <sheetView showGridLines="0" workbookViewId="0"/>
  </sheetViews>
  <sheetFormatPr defaultRowHeight="15" x14ac:dyDescent="0.25"/>
  <cols>
    <col min="4" max="4" width="167.85546875" customWidth="1"/>
  </cols>
  <sheetData>
    <row r="4" spans="4:4" ht="92.25" x14ac:dyDescent="0.25">
      <c r="D4" s="70" t="s">
        <v>384</v>
      </c>
    </row>
  </sheetData>
  <hyperlinks>
    <hyperlink ref="D4" r:id="rId1" xr:uid="{656D2611-7003-45EA-B559-A2499FEB70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33"/>
  <sheetViews>
    <sheetView zoomScale="190" zoomScaleNormal="190" workbookViewId="0"/>
  </sheetViews>
  <sheetFormatPr defaultRowHeight="15" x14ac:dyDescent="0.25"/>
  <cols>
    <col min="1" max="1" width="2.5703125" customWidth="1"/>
    <col min="2" max="2" width="10.140625" customWidth="1"/>
    <col min="3" max="3" width="9.5703125" customWidth="1"/>
    <col min="4" max="4" width="10.7109375" customWidth="1"/>
    <col min="5" max="5" width="2.85546875" customWidth="1"/>
    <col min="6" max="6" width="14" customWidth="1"/>
  </cols>
  <sheetData>
    <row r="2" spans="2:6" x14ac:dyDescent="0.25">
      <c r="B2" s="21" t="s">
        <v>15</v>
      </c>
      <c r="C2" s="22">
        <v>30</v>
      </c>
    </row>
    <row r="3" spans="2:6" ht="3.75" customHeight="1" x14ac:dyDescent="0.25"/>
    <row r="4" spans="2:6" x14ac:dyDescent="0.25">
      <c r="B4" s="23" t="s">
        <v>31</v>
      </c>
      <c r="C4" s="23" t="s">
        <v>405</v>
      </c>
      <c r="D4" s="93" t="s">
        <v>406</v>
      </c>
      <c r="E4" s="23"/>
      <c r="F4" s="33" t="s">
        <v>371</v>
      </c>
    </row>
    <row r="5" spans="2:6" x14ac:dyDescent="0.25">
      <c r="B5" t="s">
        <v>349</v>
      </c>
      <c r="C5" s="24">
        <v>1</v>
      </c>
      <c r="D5" s="41"/>
      <c r="E5" s="25"/>
      <c r="F5" s="34">
        <v>30</v>
      </c>
    </row>
    <row r="6" spans="2:6" x14ac:dyDescent="0.25">
      <c r="B6" t="s">
        <v>26</v>
      </c>
      <c r="C6" s="24">
        <v>3</v>
      </c>
      <c r="D6" s="41"/>
      <c r="E6" s="25"/>
      <c r="F6" s="34">
        <v>90</v>
      </c>
    </row>
    <row r="7" spans="2:6" x14ac:dyDescent="0.25">
      <c r="B7" t="s">
        <v>25</v>
      </c>
      <c r="C7" s="24">
        <v>1</v>
      </c>
      <c r="D7" s="41"/>
      <c r="E7" s="25"/>
      <c r="F7" s="34">
        <v>30</v>
      </c>
    </row>
    <row r="8" spans="2:6" x14ac:dyDescent="0.25">
      <c r="B8" t="s">
        <v>24</v>
      </c>
      <c r="C8" s="24">
        <v>3</v>
      </c>
      <c r="D8" s="41"/>
      <c r="E8" s="25"/>
      <c r="F8" s="34">
        <v>90</v>
      </c>
    </row>
    <row r="9" spans="2:6" x14ac:dyDescent="0.25">
      <c r="B9" t="s">
        <v>23</v>
      </c>
      <c r="C9" s="24">
        <v>2</v>
      </c>
      <c r="D9" s="41"/>
      <c r="E9" s="25"/>
      <c r="F9" s="34">
        <v>60</v>
      </c>
    </row>
    <row r="527" spans="1:1" x14ac:dyDescent="0.25">
      <c r="A527" t="s">
        <v>372</v>
      </c>
    </row>
    <row r="528" spans="1:1" x14ac:dyDescent="0.25">
      <c r="A528" t="s">
        <v>372</v>
      </c>
    </row>
    <row r="529" spans="1:1" x14ac:dyDescent="0.25">
      <c r="A529" t="s">
        <v>372</v>
      </c>
    </row>
    <row r="530" spans="1:1" x14ac:dyDescent="0.25">
      <c r="A530" t="s">
        <v>372</v>
      </c>
    </row>
    <row r="531" spans="1:1" x14ac:dyDescent="0.25">
      <c r="A531" t="s">
        <v>372</v>
      </c>
    </row>
    <row r="532" spans="1:1" x14ac:dyDescent="0.25">
      <c r="A532" t="s">
        <v>372</v>
      </c>
    </row>
    <row r="533" spans="1:1" x14ac:dyDescent="0.25">
      <c r="A533" t="s">
        <v>372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33"/>
  <sheetViews>
    <sheetView zoomScale="115" zoomScaleNormal="115" workbookViewId="0"/>
  </sheetViews>
  <sheetFormatPr defaultRowHeight="15" x14ac:dyDescent="0.25"/>
  <cols>
    <col min="1" max="1" width="18.140625" bestFit="1" customWidth="1"/>
    <col min="2" max="3" width="15.85546875" bestFit="1" customWidth="1"/>
    <col min="4" max="4" width="10.42578125" customWidth="1"/>
    <col min="5" max="5" width="12.28515625" bestFit="1" customWidth="1"/>
    <col min="6" max="6" width="14.42578125" bestFit="1" customWidth="1"/>
    <col min="7" max="7" width="3.42578125" customWidth="1"/>
    <col min="8" max="8" width="12.140625" customWidth="1"/>
    <col min="9" max="9" width="7.85546875" bestFit="1" customWidth="1"/>
    <col min="12" max="12" width="10" bestFit="1" customWidth="1"/>
  </cols>
  <sheetData>
    <row r="1" spans="1:9" ht="30.75" thickBot="1" x14ac:dyDescent="0.3">
      <c r="A1" s="19" t="s">
        <v>343</v>
      </c>
      <c r="B1" s="20" t="s">
        <v>34</v>
      </c>
      <c r="C1" s="20" t="s">
        <v>348</v>
      </c>
      <c r="D1" s="20" t="s">
        <v>33</v>
      </c>
      <c r="E1" s="20" t="s">
        <v>344</v>
      </c>
      <c r="F1" s="20" t="s">
        <v>345</v>
      </c>
      <c r="H1" s="18" t="s">
        <v>346</v>
      </c>
      <c r="I1" s="17"/>
    </row>
    <row r="2" spans="1:9" ht="15.75" thickTop="1" x14ac:dyDescent="0.25">
      <c r="A2" t="s">
        <v>35</v>
      </c>
      <c r="B2">
        <v>155</v>
      </c>
      <c r="C2" s="72"/>
      <c r="D2" s="16">
        <v>1900</v>
      </c>
      <c r="E2" s="74"/>
      <c r="F2" s="73"/>
      <c r="H2" s="2" t="s">
        <v>347</v>
      </c>
      <c r="I2" s="87">
        <v>1</v>
      </c>
    </row>
    <row r="3" spans="1:9" x14ac:dyDescent="0.25">
      <c r="A3" t="s">
        <v>36</v>
      </c>
      <c r="B3">
        <v>41</v>
      </c>
      <c r="C3" s="42"/>
      <c r="D3" s="16">
        <v>1800</v>
      </c>
      <c r="E3" s="52"/>
      <c r="F3" s="52"/>
      <c r="H3" s="2" t="s">
        <v>22</v>
      </c>
      <c r="I3" s="88">
        <v>1.1707000000000001</v>
      </c>
    </row>
    <row r="4" spans="1:9" x14ac:dyDescent="0.25">
      <c r="A4" t="s">
        <v>37</v>
      </c>
      <c r="B4">
        <v>222</v>
      </c>
      <c r="C4" s="42"/>
      <c r="D4" s="16">
        <v>4900</v>
      </c>
      <c r="E4" s="52"/>
      <c r="F4" s="52"/>
    </row>
    <row r="5" spans="1:9" x14ac:dyDescent="0.25">
      <c r="A5" t="s">
        <v>38</v>
      </c>
      <c r="B5">
        <v>33</v>
      </c>
      <c r="C5" s="42"/>
      <c r="D5" s="16">
        <v>4900</v>
      </c>
      <c r="E5" s="52"/>
      <c r="F5" s="52"/>
    </row>
    <row r="6" spans="1:9" x14ac:dyDescent="0.25">
      <c r="A6" t="s">
        <v>39</v>
      </c>
      <c r="B6">
        <v>230</v>
      </c>
      <c r="C6" s="42"/>
      <c r="D6" s="16">
        <v>3400</v>
      </c>
      <c r="E6" s="52"/>
      <c r="F6" s="52"/>
    </row>
    <row r="7" spans="1:9" x14ac:dyDescent="0.25">
      <c r="A7" t="s">
        <v>40</v>
      </c>
      <c r="B7">
        <v>158</v>
      </c>
      <c r="C7" s="42"/>
      <c r="D7" s="16">
        <v>4800</v>
      </c>
      <c r="E7" s="52"/>
      <c r="F7" s="52"/>
    </row>
    <row r="8" spans="1:9" x14ac:dyDescent="0.25">
      <c r="A8" t="s">
        <v>41</v>
      </c>
      <c r="B8">
        <v>141</v>
      </c>
      <c r="C8" s="42"/>
      <c r="D8" s="16">
        <v>2700</v>
      </c>
      <c r="E8" s="52"/>
      <c r="F8" s="52"/>
      <c r="I8" s="36" t="str">
        <f>IFERROR(IF(SUM(B:F)=204093840.971043,"SI SUPER !!!",""),"")</f>
        <v/>
      </c>
    </row>
    <row r="9" spans="1:9" x14ac:dyDescent="0.25">
      <c r="A9" t="s">
        <v>42</v>
      </c>
      <c r="B9">
        <v>224</v>
      </c>
      <c r="C9" s="42"/>
      <c r="D9" s="16">
        <v>3400</v>
      </c>
      <c r="E9" s="52"/>
      <c r="F9" s="52"/>
      <c r="I9" s="35"/>
    </row>
    <row r="10" spans="1:9" x14ac:dyDescent="0.25">
      <c r="A10" t="s">
        <v>43</v>
      </c>
      <c r="B10">
        <v>127</v>
      </c>
      <c r="C10" s="42"/>
      <c r="D10" s="16">
        <v>2200</v>
      </c>
      <c r="E10" s="52"/>
      <c r="F10" s="52"/>
    </row>
    <row r="11" spans="1:9" x14ac:dyDescent="0.25">
      <c r="A11" t="s">
        <v>44</v>
      </c>
      <c r="B11">
        <v>55</v>
      </c>
      <c r="C11" s="42"/>
      <c r="D11" s="16">
        <v>2600</v>
      </c>
      <c r="E11" s="52"/>
      <c r="F11" s="52"/>
    </row>
    <row r="12" spans="1:9" x14ac:dyDescent="0.25">
      <c r="A12" t="s">
        <v>45</v>
      </c>
      <c r="B12">
        <v>155</v>
      </c>
      <c r="C12" s="42"/>
      <c r="D12" s="16">
        <v>2300</v>
      </c>
      <c r="E12" s="52"/>
      <c r="F12" s="52"/>
    </row>
    <row r="13" spans="1:9" x14ac:dyDescent="0.25">
      <c r="A13" t="s">
        <v>46</v>
      </c>
      <c r="B13">
        <v>8</v>
      </c>
      <c r="C13" s="42"/>
      <c r="D13" s="16">
        <v>3300</v>
      </c>
      <c r="E13" s="52"/>
      <c r="F13" s="52"/>
    </row>
    <row r="14" spans="1:9" x14ac:dyDescent="0.25">
      <c r="A14" t="s">
        <v>47</v>
      </c>
      <c r="B14">
        <v>45</v>
      </c>
      <c r="C14" s="42"/>
      <c r="D14" s="16">
        <v>2300</v>
      </c>
      <c r="E14" s="52"/>
      <c r="F14" s="52"/>
    </row>
    <row r="15" spans="1:9" x14ac:dyDescent="0.25">
      <c r="A15" t="s">
        <v>48</v>
      </c>
      <c r="B15">
        <v>34</v>
      </c>
      <c r="C15" s="42"/>
      <c r="D15" s="16">
        <v>5000</v>
      </c>
      <c r="E15" s="52"/>
      <c r="F15" s="52"/>
    </row>
    <row r="16" spans="1:9" x14ac:dyDescent="0.25">
      <c r="A16" t="s">
        <v>49</v>
      </c>
      <c r="B16">
        <v>128</v>
      </c>
      <c r="C16" s="42"/>
      <c r="D16" s="16">
        <v>4000</v>
      </c>
      <c r="E16" s="52"/>
      <c r="F16" s="52"/>
    </row>
    <row r="17" spans="1:6" x14ac:dyDescent="0.25">
      <c r="A17" t="s">
        <v>50</v>
      </c>
      <c r="B17">
        <v>102</v>
      </c>
      <c r="C17" s="42"/>
      <c r="D17" s="16">
        <v>4000</v>
      </c>
      <c r="E17" s="52"/>
      <c r="F17" s="52"/>
    </row>
    <row r="18" spans="1:6" x14ac:dyDescent="0.25">
      <c r="A18" t="s">
        <v>51</v>
      </c>
      <c r="B18">
        <v>115</v>
      </c>
      <c r="C18" s="42"/>
      <c r="D18" s="16">
        <v>3100</v>
      </c>
      <c r="E18" s="52"/>
      <c r="F18" s="52"/>
    </row>
    <row r="19" spans="1:6" x14ac:dyDescent="0.25">
      <c r="A19" t="s">
        <v>52</v>
      </c>
      <c r="B19">
        <v>6</v>
      </c>
      <c r="C19" s="42"/>
      <c r="D19" s="16">
        <v>3100</v>
      </c>
      <c r="E19" s="52"/>
      <c r="F19" s="52"/>
    </row>
    <row r="20" spans="1:6" x14ac:dyDescent="0.25">
      <c r="A20" t="s">
        <v>53</v>
      </c>
      <c r="B20">
        <v>65</v>
      </c>
      <c r="C20" s="42"/>
      <c r="D20" s="16">
        <v>4800</v>
      </c>
      <c r="E20" s="52"/>
      <c r="F20" s="52"/>
    </row>
    <row r="21" spans="1:6" x14ac:dyDescent="0.25">
      <c r="A21" t="s">
        <v>54</v>
      </c>
      <c r="B21">
        <v>216</v>
      </c>
      <c r="C21" s="42"/>
      <c r="D21" s="16">
        <v>4900</v>
      </c>
      <c r="E21" s="52"/>
      <c r="F21" s="52"/>
    </row>
    <row r="22" spans="1:6" x14ac:dyDescent="0.25">
      <c r="A22" t="s">
        <v>55</v>
      </c>
      <c r="B22">
        <v>44</v>
      </c>
      <c r="C22" s="42"/>
      <c r="D22" s="16">
        <v>2400</v>
      </c>
      <c r="E22" s="52"/>
      <c r="F22" s="52"/>
    </row>
    <row r="23" spans="1:6" x14ac:dyDescent="0.25">
      <c r="A23" t="s">
        <v>56</v>
      </c>
      <c r="B23">
        <v>206</v>
      </c>
      <c r="C23" s="42"/>
      <c r="D23" s="16">
        <v>2400</v>
      </c>
      <c r="E23" s="52"/>
      <c r="F23" s="52"/>
    </row>
    <row r="24" spans="1:6" x14ac:dyDescent="0.25">
      <c r="A24" t="s">
        <v>57</v>
      </c>
      <c r="B24">
        <v>11</v>
      </c>
      <c r="C24" s="42"/>
      <c r="D24" s="16">
        <v>4600</v>
      </c>
      <c r="E24" s="52"/>
      <c r="F24" s="52"/>
    </row>
    <row r="25" spans="1:6" x14ac:dyDescent="0.25">
      <c r="A25" t="s">
        <v>58</v>
      </c>
      <c r="B25">
        <v>107</v>
      </c>
      <c r="C25" s="42"/>
      <c r="D25" s="16">
        <v>3900</v>
      </c>
      <c r="E25" s="52"/>
      <c r="F25" s="52"/>
    </row>
    <row r="26" spans="1:6" x14ac:dyDescent="0.25">
      <c r="A26" t="s">
        <v>59</v>
      </c>
      <c r="B26">
        <v>38</v>
      </c>
      <c r="C26" s="42"/>
      <c r="D26" s="16">
        <v>4100</v>
      </c>
      <c r="E26" s="52"/>
      <c r="F26" s="52"/>
    </row>
    <row r="27" spans="1:6" x14ac:dyDescent="0.25">
      <c r="A27" t="s">
        <v>60</v>
      </c>
      <c r="B27">
        <v>193</v>
      </c>
      <c r="C27" s="42"/>
      <c r="D27" s="16">
        <v>3300</v>
      </c>
      <c r="E27" s="52"/>
      <c r="F27" s="52"/>
    </row>
    <row r="28" spans="1:6" x14ac:dyDescent="0.25">
      <c r="A28" t="s">
        <v>61</v>
      </c>
      <c r="B28">
        <v>211</v>
      </c>
      <c r="C28" s="42"/>
      <c r="D28" s="16">
        <v>2800</v>
      </c>
      <c r="E28" s="52"/>
      <c r="F28" s="52"/>
    </row>
    <row r="29" spans="1:6" x14ac:dyDescent="0.25">
      <c r="A29" t="s">
        <v>62</v>
      </c>
      <c r="B29">
        <v>141</v>
      </c>
      <c r="C29" s="42"/>
      <c r="D29" s="16">
        <v>4000</v>
      </c>
      <c r="E29" s="52"/>
      <c r="F29" s="52"/>
    </row>
    <row r="30" spans="1:6" x14ac:dyDescent="0.25">
      <c r="A30" t="s">
        <v>63</v>
      </c>
      <c r="B30">
        <v>159</v>
      </c>
      <c r="C30" s="42"/>
      <c r="D30" s="16">
        <v>2600</v>
      </c>
      <c r="E30" s="52"/>
      <c r="F30" s="52"/>
    </row>
    <row r="31" spans="1:6" x14ac:dyDescent="0.25">
      <c r="A31" t="s">
        <v>64</v>
      </c>
      <c r="B31">
        <v>200</v>
      </c>
      <c r="C31" s="42"/>
      <c r="D31" s="16">
        <v>4500</v>
      </c>
      <c r="E31" s="52"/>
      <c r="F31" s="52"/>
    </row>
    <row r="32" spans="1:6" x14ac:dyDescent="0.25">
      <c r="A32" t="s">
        <v>65</v>
      </c>
      <c r="B32">
        <v>115</v>
      </c>
      <c r="C32" s="42"/>
      <c r="D32" s="16">
        <v>4500</v>
      </c>
      <c r="E32" s="52"/>
      <c r="F32" s="52"/>
    </row>
    <row r="33" spans="1:6" x14ac:dyDescent="0.25">
      <c r="A33" t="s">
        <v>66</v>
      </c>
      <c r="B33">
        <v>90</v>
      </c>
      <c r="C33" s="42"/>
      <c r="D33" s="16">
        <v>4400</v>
      </c>
      <c r="E33" s="52"/>
      <c r="F33" s="52"/>
    </row>
    <row r="34" spans="1:6" x14ac:dyDescent="0.25">
      <c r="A34" t="s">
        <v>67</v>
      </c>
      <c r="B34">
        <v>220</v>
      </c>
      <c r="C34" s="42"/>
      <c r="D34" s="16">
        <v>1000</v>
      </c>
      <c r="E34" s="52"/>
      <c r="F34" s="52"/>
    </row>
    <row r="35" spans="1:6" x14ac:dyDescent="0.25">
      <c r="A35" t="s">
        <v>68</v>
      </c>
      <c r="B35">
        <v>126</v>
      </c>
      <c r="C35" s="42"/>
      <c r="D35" s="16">
        <v>1900</v>
      </c>
      <c r="E35" s="52"/>
      <c r="F35" s="52"/>
    </row>
    <row r="36" spans="1:6" x14ac:dyDescent="0.25">
      <c r="A36" t="s">
        <v>69</v>
      </c>
      <c r="B36">
        <v>155</v>
      </c>
      <c r="C36" s="42"/>
      <c r="D36" s="16">
        <v>1100</v>
      </c>
      <c r="E36" s="52"/>
      <c r="F36" s="52"/>
    </row>
    <row r="37" spans="1:6" x14ac:dyDescent="0.25">
      <c r="A37" t="s">
        <v>70</v>
      </c>
      <c r="B37">
        <v>162</v>
      </c>
      <c r="C37" s="42"/>
      <c r="D37" s="16">
        <v>2700</v>
      </c>
      <c r="E37" s="52"/>
      <c r="F37" s="52"/>
    </row>
    <row r="38" spans="1:6" x14ac:dyDescent="0.25">
      <c r="A38" t="s">
        <v>71</v>
      </c>
      <c r="B38">
        <v>70</v>
      </c>
      <c r="C38" s="42"/>
      <c r="D38" s="16">
        <v>2400</v>
      </c>
      <c r="E38" s="52"/>
      <c r="F38" s="52"/>
    </row>
    <row r="39" spans="1:6" x14ac:dyDescent="0.25">
      <c r="A39" t="s">
        <v>72</v>
      </c>
      <c r="B39">
        <v>80</v>
      </c>
      <c r="C39" s="42"/>
      <c r="D39" s="16">
        <v>1800</v>
      </c>
      <c r="E39" s="52"/>
      <c r="F39" s="52"/>
    </row>
    <row r="40" spans="1:6" x14ac:dyDescent="0.25">
      <c r="A40" t="s">
        <v>73</v>
      </c>
      <c r="B40">
        <v>111</v>
      </c>
      <c r="C40" s="42"/>
      <c r="D40" s="16">
        <v>1400</v>
      </c>
      <c r="E40" s="52"/>
      <c r="F40" s="52"/>
    </row>
    <row r="41" spans="1:6" x14ac:dyDescent="0.25">
      <c r="A41" t="s">
        <v>74</v>
      </c>
      <c r="B41">
        <v>40</v>
      </c>
      <c r="C41" s="42"/>
      <c r="D41" s="16">
        <v>4100</v>
      </c>
      <c r="E41" s="52"/>
      <c r="F41" s="52"/>
    </row>
    <row r="42" spans="1:6" x14ac:dyDescent="0.25">
      <c r="A42" t="s">
        <v>75</v>
      </c>
      <c r="B42">
        <v>206</v>
      </c>
      <c r="C42" s="42"/>
      <c r="D42" s="16">
        <v>4800</v>
      </c>
      <c r="E42" s="52"/>
      <c r="F42" s="52"/>
    </row>
    <row r="43" spans="1:6" x14ac:dyDescent="0.25">
      <c r="A43" t="s">
        <v>76</v>
      </c>
      <c r="B43">
        <v>69</v>
      </c>
      <c r="C43" s="42"/>
      <c r="D43" s="16">
        <v>4500</v>
      </c>
      <c r="E43" s="52"/>
      <c r="F43" s="52"/>
    </row>
    <row r="44" spans="1:6" x14ac:dyDescent="0.25">
      <c r="A44" t="s">
        <v>77</v>
      </c>
      <c r="B44">
        <v>89</v>
      </c>
      <c r="C44" s="42"/>
      <c r="D44" s="16">
        <v>3200</v>
      </c>
      <c r="E44" s="52"/>
      <c r="F44" s="52"/>
    </row>
    <row r="45" spans="1:6" x14ac:dyDescent="0.25">
      <c r="A45" t="s">
        <v>78</v>
      </c>
      <c r="B45">
        <v>131</v>
      </c>
      <c r="C45" s="42"/>
      <c r="D45" s="16">
        <v>2900</v>
      </c>
      <c r="E45" s="52"/>
      <c r="F45" s="52"/>
    </row>
    <row r="46" spans="1:6" x14ac:dyDescent="0.25">
      <c r="A46" t="s">
        <v>79</v>
      </c>
      <c r="B46">
        <v>44</v>
      </c>
      <c r="C46" s="42"/>
      <c r="D46" s="16">
        <v>3200</v>
      </c>
      <c r="E46" s="52"/>
      <c r="F46" s="52"/>
    </row>
    <row r="47" spans="1:6" x14ac:dyDescent="0.25">
      <c r="A47" t="s">
        <v>80</v>
      </c>
      <c r="B47">
        <v>189</v>
      </c>
      <c r="C47" s="42"/>
      <c r="D47" s="16">
        <v>2100</v>
      </c>
      <c r="E47" s="52"/>
      <c r="F47" s="52"/>
    </row>
    <row r="48" spans="1:6" x14ac:dyDescent="0.25">
      <c r="A48" t="s">
        <v>81</v>
      </c>
      <c r="B48">
        <v>101</v>
      </c>
      <c r="C48" s="42"/>
      <c r="D48" s="16">
        <v>3400</v>
      </c>
      <c r="E48" s="52"/>
      <c r="F48" s="52"/>
    </row>
    <row r="49" spans="1:6" x14ac:dyDescent="0.25">
      <c r="A49" t="s">
        <v>82</v>
      </c>
      <c r="B49">
        <v>14</v>
      </c>
      <c r="C49" s="42"/>
      <c r="D49" s="16">
        <v>4000</v>
      </c>
      <c r="E49" s="52"/>
      <c r="F49" s="52"/>
    </row>
    <row r="50" spans="1:6" x14ac:dyDescent="0.25">
      <c r="A50" t="s">
        <v>83</v>
      </c>
      <c r="B50">
        <v>206</v>
      </c>
      <c r="C50" s="42"/>
      <c r="D50" s="16">
        <v>4500</v>
      </c>
      <c r="E50" s="52"/>
      <c r="F50" s="52"/>
    </row>
    <row r="51" spans="1:6" x14ac:dyDescent="0.25">
      <c r="A51" t="s">
        <v>84</v>
      </c>
      <c r="B51">
        <v>170</v>
      </c>
      <c r="C51" s="42"/>
      <c r="D51" s="16">
        <v>4100</v>
      </c>
      <c r="E51" s="52"/>
      <c r="F51" s="52"/>
    </row>
    <row r="52" spans="1:6" x14ac:dyDescent="0.25">
      <c r="A52" t="s">
        <v>85</v>
      </c>
      <c r="B52">
        <v>187</v>
      </c>
      <c r="C52" s="42"/>
      <c r="D52" s="16">
        <v>4100</v>
      </c>
      <c r="E52" s="52"/>
      <c r="F52" s="52"/>
    </row>
    <row r="53" spans="1:6" x14ac:dyDescent="0.25">
      <c r="A53" t="s">
        <v>86</v>
      </c>
      <c r="B53">
        <v>22</v>
      </c>
      <c r="C53" s="42"/>
      <c r="D53" s="16">
        <v>4700</v>
      </c>
      <c r="E53" s="52"/>
      <c r="F53" s="52"/>
    </row>
    <row r="54" spans="1:6" x14ac:dyDescent="0.25">
      <c r="A54" t="s">
        <v>87</v>
      </c>
      <c r="B54">
        <v>186</v>
      </c>
      <c r="C54" s="42"/>
      <c r="D54" s="16">
        <v>3800</v>
      </c>
      <c r="E54" s="52"/>
      <c r="F54" s="52"/>
    </row>
    <row r="55" spans="1:6" x14ac:dyDescent="0.25">
      <c r="A55" t="s">
        <v>88</v>
      </c>
      <c r="B55">
        <v>78</v>
      </c>
      <c r="C55" s="42"/>
      <c r="D55" s="16">
        <v>1200</v>
      </c>
      <c r="E55" s="52"/>
      <c r="F55" s="52"/>
    </row>
    <row r="56" spans="1:6" x14ac:dyDescent="0.25">
      <c r="A56" t="s">
        <v>89</v>
      </c>
      <c r="B56">
        <v>149</v>
      </c>
      <c r="C56" s="42"/>
      <c r="D56" s="16">
        <v>3600</v>
      </c>
      <c r="E56" s="52"/>
      <c r="F56" s="52"/>
    </row>
    <row r="57" spans="1:6" x14ac:dyDescent="0.25">
      <c r="A57" t="s">
        <v>90</v>
      </c>
      <c r="B57">
        <v>230</v>
      </c>
      <c r="C57" s="42"/>
      <c r="D57" s="16">
        <v>3500</v>
      </c>
      <c r="E57" s="52"/>
      <c r="F57" s="52"/>
    </row>
    <row r="58" spans="1:6" x14ac:dyDescent="0.25">
      <c r="A58" t="s">
        <v>91</v>
      </c>
      <c r="B58">
        <v>144</v>
      </c>
      <c r="C58" s="42"/>
      <c r="D58" s="16">
        <v>4600</v>
      </c>
      <c r="E58" s="52"/>
      <c r="F58" s="52"/>
    </row>
    <row r="59" spans="1:6" x14ac:dyDescent="0.25">
      <c r="A59" t="s">
        <v>92</v>
      </c>
      <c r="B59">
        <v>176</v>
      </c>
      <c r="C59" s="42"/>
      <c r="D59" s="16">
        <v>3300</v>
      </c>
      <c r="E59" s="52"/>
      <c r="F59" s="52"/>
    </row>
    <row r="60" spans="1:6" x14ac:dyDescent="0.25">
      <c r="A60" t="s">
        <v>93</v>
      </c>
      <c r="B60">
        <v>112</v>
      </c>
      <c r="C60" s="42"/>
      <c r="D60" s="16">
        <v>4800</v>
      </c>
      <c r="E60" s="52"/>
      <c r="F60" s="52"/>
    </row>
    <row r="61" spans="1:6" x14ac:dyDescent="0.25">
      <c r="A61" t="s">
        <v>94</v>
      </c>
      <c r="B61">
        <v>92</v>
      </c>
      <c r="C61" s="42"/>
      <c r="D61" s="16">
        <v>2000</v>
      </c>
      <c r="E61" s="52"/>
      <c r="F61" s="52"/>
    </row>
    <row r="62" spans="1:6" x14ac:dyDescent="0.25">
      <c r="A62" t="s">
        <v>95</v>
      </c>
      <c r="B62">
        <v>22</v>
      </c>
      <c r="C62" s="42"/>
      <c r="D62" s="16">
        <v>2100</v>
      </c>
      <c r="E62" s="52"/>
      <c r="F62" s="52"/>
    </row>
    <row r="63" spans="1:6" x14ac:dyDescent="0.25">
      <c r="A63" t="s">
        <v>96</v>
      </c>
      <c r="B63">
        <v>112</v>
      </c>
      <c r="C63" s="42"/>
      <c r="D63" s="16">
        <v>3100</v>
      </c>
      <c r="E63" s="52"/>
      <c r="F63" s="52"/>
    </row>
    <row r="64" spans="1:6" x14ac:dyDescent="0.25">
      <c r="A64" t="s">
        <v>97</v>
      </c>
      <c r="B64">
        <v>226</v>
      </c>
      <c r="C64" s="42"/>
      <c r="D64" s="16">
        <v>1700</v>
      </c>
      <c r="E64" s="52"/>
      <c r="F64" s="52"/>
    </row>
    <row r="65" spans="1:6" x14ac:dyDescent="0.25">
      <c r="A65" t="s">
        <v>98</v>
      </c>
      <c r="B65">
        <v>55</v>
      </c>
      <c r="C65" s="42"/>
      <c r="D65" s="16">
        <v>3400</v>
      </c>
      <c r="E65" s="52"/>
      <c r="F65" s="52"/>
    </row>
    <row r="66" spans="1:6" x14ac:dyDescent="0.25">
      <c r="A66" t="s">
        <v>99</v>
      </c>
      <c r="B66">
        <v>225</v>
      </c>
      <c r="C66" s="42"/>
      <c r="D66" s="16">
        <v>4600</v>
      </c>
      <c r="E66" s="52"/>
      <c r="F66" s="52"/>
    </row>
    <row r="67" spans="1:6" x14ac:dyDescent="0.25">
      <c r="A67" t="s">
        <v>100</v>
      </c>
      <c r="B67">
        <v>39</v>
      </c>
      <c r="C67" s="42"/>
      <c r="D67" s="16">
        <v>3300</v>
      </c>
      <c r="E67" s="52"/>
      <c r="F67" s="52"/>
    </row>
    <row r="68" spans="1:6" x14ac:dyDescent="0.25">
      <c r="A68" t="s">
        <v>101</v>
      </c>
      <c r="B68">
        <v>42</v>
      </c>
      <c r="C68" s="42"/>
      <c r="D68" s="16">
        <v>1200</v>
      </c>
      <c r="E68" s="52"/>
      <c r="F68" s="52"/>
    </row>
    <row r="69" spans="1:6" x14ac:dyDescent="0.25">
      <c r="A69" t="s">
        <v>102</v>
      </c>
      <c r="B69">
        <v>216</v>
      </c>
      <c r="C69" s="42"/>
      <c r="D69" s="16">
        <v>4600</v>
      </c>
      <c r="E69" s="52"/>
      <c r="F69" s="52"/>
    </row>
    <row r="70" spans="1:6" x14ac:dyDescent="0.25">
      <c r="A70" t="s">
        <v>103</v>
      </c>
      <c r="B70">
        <v>88</v>
      </c>
      <c r="C70" s="42"/>
      <c r="D70" s="16">
        <v>2300</v>
      </c>
      <c r="E70" s="52"/>
      <c r="F70" s="52"/>
    </row>
    <row r="71" spans="1:6" x14ac:dyDescent="0.25">
      <c r="A71" t="s">
        <v>104</v>
      </c>
      <c r="B71">
        <v>23</v>
      </c>
      <c r="C71" s="42"/>
      <c r="D71" s="16">
        <v>4600</v>
      </c>
      <c r="E71" s="52"/>
      <c r="F71" s="52"/>
    </row>
    <row r="72" spans="1:6" x14ac:dyDescent="0.25">
      <c r="A72" t="s">
        <v>105</v>
      </c>
      <c r="B72">
        <v>142</v>
      </c>
      <c r="C72" s="42"/>
      <c r="D72" s="16">
        <v>3200</v>
      </c>
      <c r="E72" s="52"/>
      <c r="F72" s="52"/>
    </row>
    <row r="73" spans="1:6" x14ac:dyDescent="0.25">
      <c r="A73" t="s">
        <v>106</v>
      </c>
      <c r="B73">
        <v>28</v>
      </c>
      <c r="C73" s="42"/>
      <c r="D73" s="16">
        <v>1500</v>
      </c>
      <c r="E73" s="52"/>
      <c r="F73" s="52"/>
    </row>
    <row r="74" spans="1:6" x14ac:dyDescent="0.25">
      <c r="A74" t="s">
        <v>107</v>
      </c>
      <c r="B74">
        <v>104</v>
      </c>
      <c r="C74" s="42"/>
      <c r="D74" s="16">
        <v>4200</v>
      </c>
      <c r="E74" s="52"/>
      <c r="F74" s="52"/>
    </row>
    <row r="75" spans="1:6" x14ac:dyDescent="0.25">
      <c r="A75" t="s">
        <v>108</v>
      </c>
      <c r="B75">
        <v>18</v>
      </c>
      <c r="C75" s="42"/>
      <c r="D75" s="16">
        <v>1800</v>
      </c>
      <c r="E75" s="52"/>
      <c r="F75" s="52"/>
    </row>
    <row r="76" spans="1:6" x14ac:dyDescent="0.25">
      <c r="A76" t="s">
        <v>109</v>
      </c>
      <c r="B76">
        <v>8</v>
      </c>
      <c r="C76" s="42"/>
      <c r="D76" s="16">
        <v>2800</v>
      </c>
      <c r="E76" s="52"/>
      <c r="F76" s="52"/>
    </row>
    <row r="77" spans="1:6" x14ac:dyDescent="0.25">
      <c r="A77" t="s">
        <v>110</v>
      </c>
      <c r="B77">
        <v>72</v>
      </c>
      <c r="C77" s="42"/>
      <c r="D77" s="16">
        <v>1700</v>
      </c>
      <c r="E77" s="52"/>
      <c r="F77" s="52"/>
    </row>
    <row r="78" spans="1:6" x14ac:dyDescent="0.25">
      <c r="A78" t="s">
        <v>111</v>
      </c>
      <c r="B78">
        <v>70</v>
      </c>
      <c r="C78" s="42"/>
      <c r="D78" s="16">
        <v>1000</v>
      </c>
      <c r="E78" s="52"/>
      <c r="F78" s="52"/>
    </row>
    <row r="79" spans="1:6" x14ac:dyDescent="0.25">
      <c r="A79" t="s">
        <v>112</v>
      </c>
      <c r="B79">
        <v>94</v>
      </c>
      <c r="C79" s="42"/>
      <c r="D79" s="16">
        <v>4900</v>
      </c>
      <c r="E79" s="52"/>
      <c r="F79" s="52"/>
    </row>
    <row r="80" spans="1:6" x14ac:dyDescent="0.25">
      <c r="A80" t="s">
        <v>113</v>
      </c>
      <c r="B80">
        <v>38</v>
      </c>
      <c r="C80" s="42"/>
      <c r="D80" s="16">
        <v>1100</v>
      </c>
      <c r="E80" s="52"/>
      <c r="F80" s="52"/>
    </row>
    <row r="81" spans="1:6" x14ac:dyDescent="0.25">
      <c r="A81" t="s">
        <v>114</v>
      </c>
      <c r="B81">
        <v>53</v>
      </c>
      <c r="C81" s="42"/>
      <c r="D81" s="16">
        <v>5000</v>
      </c>
      <c r="E81" s="52"/>
      <c r="F81" s="52"/>
    </row>
    <row r="82" spans="1:6" x14ac:dyDescent="0.25">
      <c r="A82" t="s">
        <v>115</v>
      </c>
      <c r="B82">
        <v>41</v>
      </c>
      <c r="C82" s="42"/>
      <c r="D82" s="16">
        <v>3900</v>
      </c>
      <c r="E82" s="52"/>
      <c r="F82" s="52"/>
    </row>
    <row r="83" spans="1:6" x14ac:dyDescent="0.25">
      <c r="A83" t="s">
        <v>116</v>
      </c>
      <c r="B83">
        <v>107</v>
      </c>
      <c r="C83" s="42"/>
      <c r="D83" s="16">
        <v>2500</v>
      </c>
      <c r="E83" s="52"/>
      <c r="F83" s="52"/>
    </row>
    <row r="84" spans="1:6" x14ac:dyDescent="0.25">
      <c r="A84" t="s">
        <v>117</v>
      </c>
      <c r="B84">
        <v>164</v>
      </c>
      <c r="C84" s="42"/>
      <c r="D84" s="16">
        <v>4400</v>
      </c>
      <c r="E84" s="52"/>
      <c r="F84" s="52"/>
    </row>
    <row r="85" spans="1:6" x14ac:dyDescent="0.25">
      <c r="A85" t="s">
        <v>118</v>
      </c>
      <c r="B85">
        <v>93</v>
      </c>
      <c r="C85" s="42"/>
      <c r="D85" s="16">
        <v>2000</v>
      </c>
      <c r="E85" s="52"/>
      <c r="F85" s="52"/>
    </row>
    <row r="86" spans="1:6" x14ac:dyDescent="0.25">
      <c r="A86" t="s">
        <v>119</v>
      </c>
      <c r="B86">
        <v>184</v>
      </c>
      <c r="C86" s="42"/>
      <c r="D86" s="16">
        <v>3800</v>
      </c>
      <c r="E86" s="52"/>
      <c r="F86" s="52"/>
    </row>
    <row r="87" spans="1:6" x14ac:dyDescent="0.25">
      <c r="A87" t="s">
        <v>120</v>
      </c>
      <c r="B87">
        <v>12</v>
      </c>
      <c r="C87" s="42"/>
      <c r="D87" s="16">
        <v>1000</v>
      </c>
      <c r="E87" s="52"/>
      <c r="F87" s="52"/>
    </row>
    <row r="88" spans="1:6" x14ac:dyDescent="0.25">
      <c r="A88" t="s">
        <v>121</v>
      </c>
      <c r="B88">
        <v>152</v>
      </c>
      <c r="C88" s="42"/>
      <c r="D88" s="16">
        <v>4800</v>
      </c>
      <c r="E88" s="52"/>
      <c r="F88" s="52"/>
    </row>
    <row r="89" spans="1:6" x14ac:dyDescent="0.25">
      <c r="A89" t="s">
        <v>122</v>
      </c>
      <c r="B89">
        <v>59</v>
      </c>
      <c r="C89" s="42"/>
      <c r="D89" s="16">
        <v>1500</v>
      </c>
      <c r="E89" s="52"/>
      <c r="F89" s="52"/>
    </row>
    <row r="90" spans="1:6" x14ac:dyDescent="0.25">
      <c r="A90" t="s">
        <v>123</v>
      </c>
      <c r="B90">
        <v>89</v>
      </c>
      <c r="C90" s="42"/>
      <c r="D90" s="16">
        <v>3300</v>
      </c>
      <c r="E90" s="52"/>
      <c r="F90" s="52"/>
    </row>
    <row r="91" spans="1:6" x14ac:dyDescent="0.25">
      <c r="A91" t="s">
        <v>124</v>
      </c>
      <c r="B91">
        <v>124</v>
      </c>
      <c r="C91" s="42"/>
      <c r="D91" s="16">
        <v>2800</v>
      </c>
      <c r="E91" s="52"/>
      <c r="F91" s="52"/>
    </row>
    <row r="92" spans="1:6" x14ac:dyDescent="0.25">
      <c r="A92" t="s">
        <v>125</v>
      </c>
      <c r="B92">
        <v>98</v>
      </c>
      <c r="C92" s="42"/>
      <c r="D92" s="16">
        <v>1900</v>
      </c>
      <c r="E92" s="52"/>
      <c r="F92" s="52"/>
    </row>
    <row r="93" spans="1:6" x14ac:dyDescent="0.25">
      <c r="A93" t="s">
        <v>126</v>
      </c>
      <c r="B93">
        <v>222</v>
      </c>
      <c r="C93" s="42"/>
      <c r="D93" s="16">
        <v>4500</v>
      </c>
      <c r="E93" s="52"/>
      <c r="F93" s="52"/>
    </row>
    <row r="94" spans="1:6" x14ac:dyDescent="0.25">
      <c r="A94" t="s">
        <v>127</v>
      </c>
      <c r="B94">
        <v>114</v>
      </c>
      <c r="C94" s="42"/>
      <c r="D94" s="16">
        <v>4000</v>
      </c>
      <c r="E94" s="52"/>
      <c r="F94" s="52"/>
    </row>
    <row r="95" spans="1:6" x14ac:dyDescent="0.25">
      <c r="A95" t="s">
        <v>128</v>
      </c>
      <c r="B95">
        <v>91</v>
      </c>
      <c r="C95" s="42"/>
      <c r="D95" s="16">
        <v>4700</v>
      </c>
      <c r="E95" s="52"/>
      <c r="F95" s="52"/>
    </row>
    <row r="96" spans="1:6" x14ac:dyDescent="0.25">
      <c r="A96" t="s">
        <v>129</v>
      </c>
      <c r="B96">
        <v>124</v>
      </c>
      <c r="C96" s="42"/>
      <c r="D96" s="16">
        <v>4300</v>
      </c>
      <c r="E96" s="52"/>
      <c r="F96" s="52"/>
    </row>
    <row r="97" spans="1:6" x14ac:dyDescent="0.25">
      <c r="A97" t="s">
        <v>130</v>
      </c>
      <c r="B97">
        <v>48</v>
      </c>
      <c r="C97" s="42"/>
      <c r="D97" s="16">
        <v>1900</v>
      </c>
      <c r="E97" s="52"/>
      <c r="F97" s="52"/>
    </row>
    <row r="98" spans="1:6" x14ac:dyDescent="0.25">
      <c r="A98" t="s">
        <v>131</v>
      </c>
      <c r="B98">
        <v>5</v>
      </c>
      <c r="C98" s="42"/>
      <c r="D98" s="16">
        <v>4500</v>
      </c>
      <c r="E98" s="52"/>
      <c r="F98" s="52"/>
    </row>
    <row r="99" spans="1:6" x14ac:dyDescent="0.25">
      <c r="A99" t="s">
        <v>132</v>
      </c>
      <c r="B99">
        <v>152</v>
      </c>
      <c r="C99" s="42"/>
      <c r="D99" s="16">
        <v>2500</v>
      </c>
      <c r="E99" s="52"/>
      <c r="F99" s="52"/>
    </row>
    <row r="100" spans="1:6" x14ac:dyDescent="0.25">
      <c r="A100" t="s">
        <v>133</v>
      </c>
      <c r="B100">
        <v>192</v>
      </c>
      <c r="C100" s="42"/>
      <c r="D100" s="16">
        <v>3000</v>
      </c>
      <c r="E100" s="52"/>
      <c r="F100" s="52"/>
    </row>
    <row r="101" spans="1:6" x14ac:dyDescent="0.25">
      <c r="A101" t="s">
        <v>134</v>
      </c>
      <c r="B101">
        <v>108</v>
      </c>
      <c r="C101" s="42"/>
      <c r="D101" s="16">
        <v>4500</v>
      </c>
      <c r="E101" s="52"/>
      <c r="F101" s="52"/>
    </row>
    <row r="102" spans="1:6" x14ac:dyDescent="0.25">
      <c r="A102" t="s">
        <v>135</v>
      </c>
      <c r="B102">
        <v>141</v>
      </c>
      <c r="C102" s="42"/>
      <c r="D102" s="16">
        <v>2600</v>
      </c>
      <c r="E102" s="52"/>
      <c r="F102" s="52"/>
    </row>
    <row r="103" spans="1:6" x14ac:dyDescent="0.25">
      <c r="A103" t="s">
        <v>136</v>
      </c>
      <c r="B103">
        <v>112</v>
      </c>
      <c r="C103" s="42"/>
      <c r="D103" s="16">
        <v>4500</v>
      </c>
      <c r="E103" s="52"/>
      <c r="F103" s="52"/>
    </row>
    <row r="104" spans="1:6" x14ac:dyDescent="0.25">
      <c r="A104" t="s">
        <v>137</v>
      </c>
      <c r="B104">
        <v>222</v>
      </c>
      <c r="C104" s="42"/>
      <c r="D104" s="16">
        <v>2700</v>
      </c>
      <c r="E104" s="52"/>
      <c r="F104" s="52"/>
    </row>
    <row r="105" spans="1:6" x14ac:dyDescent="0.25">
      <c r="A105" t="s">
        <v>138</v>
      </c>
      <c r="B105">
        <v>186</v>
      </c>
      <c r="C105" s="42"/>
      <c r="D105" s="16">
        <v>2800</v>
      </c>
      <c r="E105" s="52"/>
      <c r="F105" s="52"/>
    </row>
    <row r="106" spans="1:6" x14ac:dyDescent="0.25">
      <c r="A106" t="s">
        <v>139</v>
      </c>
      <c r="B106">
        <v>28</v>
      </c>
      <c r="C106" s="42"/>
      <c r="D106" s="16">
        <v>4900</v>
      </c>
      <c r="E106" s="52"/>
      <c r="F106" s="52"/>
    </row>
    <row r="107" spans="1:6" x14ac:dyDescent="0.25">
      <c r="A107" t="s">
        <v>140</v>
      </c>
      <c r="B107">
        <v>11</v>
      </c>
      <c r="C107" s="42"/>
      <c r="D107" s="16">
        <v>2200</v>
      </c>
      <c r="E107" s="52"/>
      <c r="F107" s="52"/>
    </row>
    <row r="108" spans="1:6" x14ac:dyDescent="0.25">
      <c r="A108" t="s">
        <v>141</v>
      </c>
      <c r="B108">
        <v>46</v>
      </c>
      <c r="C108" s="42"/>
      <c r="D108" s="16">
        <v>1700</v>
      </c>
      <c r="E108" s="52"/>
      <c r="F108" s="52"/>
    </row>
    <row r="109" spans="1:6" x14ac:dyDescent="0.25">
      <c r="A109" t="s">
        <v>142</v>
      </c>
      <c r="B109">
        <v>101</v>
      </c>
      <c r="C109" s="42"/>
      <c r="D109" s="16">
        <v>3700</v>
      </c>
      <c r="E109" s="52"/>
      <c r="F109" s="52"/>
    </row>
    <row r="110" spans="1:6" x14ac:dyDescent="0.25">
      <c r="A110" t="s">
        <v>143</v>
      </c>
      <c r="B110">
        <v>21</v>
      </c>
      <c r="C110" s="42"/>
      <c r="D110" s="16">
        <v>1500</v>
      </c>
      <c r="E110" s="52"/>
      <c r="F110" s="52"/>
    </row>
    <row r="111" spans="1:6" x14ac:dyDescent="0.25">
      <c r="A111" t="s">
        <v>144</v>
      </c>
      <c r="B111">
        <v>44</v>
      </c>
      <c r="C111" s="42"/>
      <c r="D111" s="16">
        <v>1900</v>
      </c>
      <c r="E111" s="52"/>
      <c r="F111" s="52"/>
    </row>
    <row r="112" spans="1:6" x14ac:dyDescent="0.25">
      <c r="A112" t="s">
        <v>145</v>
      </c>
      <c r="B112">
        <v>107</v>
      </c>
      <c r="C112" s="42"/>
      <c r="D112" s="16">
        <v>3300</v>
      </c>
      <c r="E112" s="52"/>
      <c r="F112" s="52"/>
    </row>
    <row r="113" spans="1:6" x14ac:dyDescent="0.25">
      <c r="A113" t="s">
        <v>146</v>
      </c>
      <c r="B113">
        <v>121</v>
      </c>
      <c r="C113" s="42"/>
      <c r="D113" s="16">
        <v>2200</v>
      </c>
      <c r="E113" s="52"/>
      <c r="F113" s="52"/>
    </row>
    <row r="114" spans="1:6" x14ac:dyDescent="0.25">
      <c r="A114" t="s">
        <v>147</v>
      </c>
      <c r="B114">
        <v>40</v>
      </c>
      <c r="C114" s="42"/>
      <c r="D114" s="16">
        <v>2400</v>
      </c>
      <c r="E114" s="52"/>
      <c r="F114" s="52"/>
    </row>
    <row r="115" spans="1:6" x14ac:dyDescent="0.25">
      <c r="A115" t="s">
        <v>148</v>
      </c>
      <c r="B115">
        <v>116</v>
      </c>
      <c r="C115" s="42"/>
      <c r="D115" s="16">
        <v>2100</v>
      </c>
      <c r="E115" s="52"/>
      <c r="F115" s="52"/>
    </row>
    <row r="116" spans="1:6" x14ac:dyDescent="0.25">
      <c r="A116" t="s">
        <v>149</v>
      </c>
      <c r="B116">
        <v>53</v>
      </c>
      <c r="C116" s="42"/>
      <c r="D116" s="16">
        <v>4400</v>
      </c>
      <c r="E116" s="52"/>
      <c r="F116" s="52"/>
    </row>
    <row r="117" spans="1:6" x14ac:dyDescent="0.25">
      <c r="A117" t="s">
        <v>150</v>
      </c>
      <c r="B117">
        <v>151</v>
      </c>
      <c r="C117" s="42"/>
      <c r="D117" s="16">
        <v>3500</v>
      </c>
      <c r="E117" s="52"/>
      <c r="F117" s="52"/>
    </row>
    <row r="118" spans="1:6" x14ac:dyDescent="0.25">
      <c r="A118" t="s">
        <v>151</v>
      </c>
      <c r="B118">
        <v>80</v>
      </c>
      <c r="C118" s="42"/>
      <c r="D118" s="16">
        <v>2900</v>
      </c>
      <c r="E118" s="52"/>
      <c r="F118" s="52"/>
    </row>
    <row r="119" spans="1:6" x14ac:dyDescent="0.25">
      <c r="A119" t="s">
        <v>152</v>
      </c>
      <c r="B119">
        <v>117</v>
      </c>
      <c r="C119" s="42"/>
      <c r="D119" s="16">
        <v>2500</v>
      </c>
      <c r="E119" s="52"/>
      <c r="F119" s="52"/>
    </row>
    <row r="120" spans="1:6" x14ac:dyDescent="0.25">
      <c r="A120" t="s">
        <v>153</v>
      </c>
      <c r="B120">
        <v>132</v>
      </c>
      <c r="C120" s="42"/>
      <c r="D120" s="16">
        <v>1700</v>
      </c>
      <c r="E120" s="52"/>
      <c r="F120" s="52"/>
    </row>
    <row r="121" spans="1:6" x14ac:dyDescent="0.25">
      <c r="A121" t="s">
        <v>154</v>
      </c>
      <c r="B121">
        <v>118</v>
      </c>
      <c r="C121" s="42"/>
      <c r="D121" s="16">
        <v>2600</v>
      </c>
      <c r="E121" s="52"/>
      <c r="F121" s="52"/>
    </row>
    <row r="122" spans="1:6" x14ac:dyDescent="0.25">
      <c r="A122" t="s">
        <v>155</v>
      </c>
      <c r="B122">
        <v>220</v>
      </c>
      <c r="C122" s="42"/>
      <c r="D122" s="16">
        <v>4800</v>
      </c>
      <c r="E122" s="52"/>
      <c r="F122" s="52"/>
    </row>
    <row r="123" spans="1:6" x14ac:dyDescent="0.25">
      <c r="A123" t="s">
        <v>156</v>
      </c>
      <c r="B123">
        <v>151</v>
      </c>
      <c r="C123" s="42"/>
      <c r="D123" s="16">
        <v>4800</v>
      </c>
      <c r="E123" s="52"/>
      <c r="F123" s="52"/>
    </row>
    <row r="124" spans="1:6" x14ac:dyDescent="0.25">
      <c r="A124" t="s">
        <v>157</v>
      </c>
      <c r="B124">
        <v>164</v>
      </c>
      <c r="C124" s="42"/>
      <c r="D124" s="16">
        <v>3700</v>
      </c>
      <c r="E124" s="52"/>
      <c r="F124" s="52"/>
    </row>
    <row r="125" spans="1:6" x14ac:dyDescent="0.25">
      <c r="A125" t="s">
        <v>158</v>
      </c>
      <c r="B125">
        <v>126</v>
      </c>
      <c r="C125" s="42"/>
      <c r="D125" s="16">
        <v>2900</v>
      </c>
      <c r="E125" s="52"/>
      <c r="F125" s="52"/>
    </row>
    <row r="126" spans="1:6" x14ac:dyDescent="0.25">
      <c r="A126" t="s">
        <v>159</v>
      </c>
      <c r="B126">
        <v>126</v>
      </c>
      <c r="C126" s="42"/>
      <c r="D126" s="16">
        <v>3200</v>
      </c>
      <c r="E126" s="52"/>
      <c r="F126" s="52"/>
    </row>
    <row r="127" spans="1:6" x14ac:dyDescent="0.25">
      <c r="A127" t="s">
        <v>160</v>
      </c>
      <c r="B127">
        <v>145</v>
      </c>
      <c r="C127" s="42"/>
      <c r="D127" s="16">
        <v>2100</v>
      </c>
      <c r="E127" s="52"/>
      <c r="F127" s="52"/>
    </row>
    <row r="128" spans="1:6" x14ac:dyDescent="0.25">
      <c r="A128" t="s">
        <v>161</v>
      </c>
      <c r="B128">
        <v>167</v>
      </c>
      <c r="C128" s="42"/>
      <c r="D128" s="16">
        <v>4000</v>
      </c>
      <c r="E128" s="52"/>
      <c r="F128" s="52"/>
    </row>
    <row r="129" spans="1:6" x14ac:dyDescent="0.25">
      <c r="A129" t="s">
        <v>162</v>
      </c>
      <c r="B129">
        <v>63</v>
      </c>
      <c r="C129" s="42"/>
      <c r="D129" s="16">
        <v>3200</v>
      </c>
      <c r="E129" s="52"/>
      <c r="F129" s="52"/>
    </row>
    <row r="130" spans="1:6" x14ac:dyDescent="0.25">
      <c r="A130" t="s">
        <v>163</v>
      </c>
      <c r="B130">
        <v>158</v>
      </c>
      <c r="C130" s="42"/>
      <c r="D130" s="16">
        <v>1600</v>
      </c>
      <c r="E130" s="52"/>
      <c r="F130" s="52"/>
    </row>
    <row r="131" spans="1:6" x14ac:dyDescent="0.25">
      <c r="A131" t="s">
        <v>164</v>
      </c>
      <c r="B131">
        <v>39</v>
      </c>
      <c r="C131" s="42"/>
      <c r="D131" s="16">
        <v>2500</v>
      </c>
      <c r="E131" s="52"/>
      <c r="F131" s="52"/>
    </row>
    <row r="132" spans="1:6" x14ac:dyDescent="0.25">
      <c r="A132" t="s">
        <v>165</v>
      </c>
      <c r="B132">
        <v>228</v>
      </c>
      <c r="C132" s="42"/>
      <c r="D132" s="16">
        <v>3200</v>
      </c>
      <c r="E132" s="52"/>
      <c r="F132" s="52"/>
    </row>
    <row r="133" spans="1:6" x14ac:dyDescent="0.25">
      <c r="A133" t="s">
        <v>166</v>
      </c>
      <c r="B133">
        <v>181</v>
      </c>
      <c r="C133" s="42"/>
      <c r="D133" s="16">
        <v>4500</v>
      </c>
      <c r="E133" s="52"/>
      <c r="F133" s="52"/>
    </row>
    <row r="134" spans="1:6" x14ac:dyDescent="0.25">
      <c r="A134" t="s">
        <v>167</v>
      </c>
      <c r="B134">
        <v>40</v>
      </c>
      <c r="C134" s="42"/>
      <c r="D134" s="16">
        <v>1600</v>
      </c>
      <c r="E134" s="52"/>
      <c r="F134" s="52"/>
    </row>
    <row r="135" spans="1:6" x14ac:dyDescent="0.25">
      <c r="A135" t="s">
        <v>168</v>
      </c>
      <c r="B135">
        <v>153</v>
      </c>
      <c r="C135" s="42"/>
      <c r="D135" s="16">
        <v>2700</v>
      </c>
      <c r="E135" s="52"/>
      <c r="F135" s="52"/>
    </row>
    <row r="136" spans="1:6" x14ac:dyDescent="0.25">
      <c r="A136" t="s">
        <v>169</v>
      </c>
      <c r="B136">
        <v>38</v>
      </c>
      <c r="C136" s="42"/>
      <c r="D136" s="16">
        <v>5000</v>
      </c>
      <c r="E136" s="52"/>
      <c r="F136" s="52"/>
    </row>
    <row r="137" spans="1:6" x14ac:dyDescent="0.25">
      <c r="A137" t="s">
        <v>170</v>
      </c>
      <c r="B137">
        <v>72</v>
      </c>
      <c r="C137" s="42"/>
      <c r="D137" s="16">
        <v>2400</v>
      </c>
      <c r="E137" s="52"/>
      <c r="F137" s="52"/>
    </row>
    <row r="138" spans="1:6" x14ac:dyDescent="0.25">
      <c r="A138" t="s">
        <v>171</v>
      </c>
      <c r="B138">
        <v>197</v>
      </c>
      <c r="C138" s="42"/>
      <c r="D138" s="16">
        <v>4500</v>
      </c>
      <c r="E138" s="52"/>
      <c r="F138" s="52"/>
    </row>
    <row r="139" spans="1:6" x14ac:dyDescent="0.25">
      <c r="A139" t="s">
        <v>172</v>
      </c>
      <c r="B139">
        <v>128</v>
      </c>
      <c r="C139" s="42"/>
      <c r="D139" s="16">
        <v>3000</v>
      </c>
      <c r="E139" s="52"/>
      <c r="F139" s="52"/>
    </row>
    <row r="140" spans="1:6" x14ac:dyDescent="0.25">
      <c r="A140" t="s">
        <v>173</v>
      </c>
      <c r="B140">
        <v>226</v>
      </c>
      <c r="C140" s="42"/>
      <c r="D140" s="16">
        <v>2000</v>
      </c>
      <c r="E140" s="52"/>
      <c r="F140" s="52"/>
    </row>
    <row r="141" spans="1:6" x14ac:dyDescent="0.25">
      <c r="A141" t="s">
        <v>174</v>
      </c>
      <c r="B141">
        <v>40</v>
      </c>
      <c r="C141" s="42"/>
      <c r="D141" s="16">
        <v>1300</v>
      </c>
      <c r="E141" s="52"/>
      <c r="F141" s="52"/>
    </row>
    <row r="142" spans="1:6" x14ac:dyDescent="0.25">
      <c r="A142" t="s">
        <v>175</v>
      </c>
      <c r="B142">
        <v>225</v>
      </c>
      <c r="C142" s="42"/>
      <c r="D142" s="16">
        <v>1200</v>
      </c>
      <c r="E142" s="52"/>
      <c r="F142" s="52"/>
    </row>
    <row r="143" spans="1:6" x14ac:dyDescent="0.25">
      <c r="A143" t="s">
        <v>176</v>
      </c>
      <c r="B143">
        <v>64</v>
      </c>
      <c r="C143" s="42"/>
      <c r="D143" s="16">
        <v>3200</v>
      </c>
      <c r="E143" s="52"/>
      <c r="F143" s="52"/>
    </row>
    <row r="144" spans="1:6" x14ac:dyDescent="0.25">
      <c r="A144" t="s">
        <v>177</v>
      </c>
      <c r="B144">
        <v>142</v>
      </c>
      <c r="C144" s="42"/>
      <c r="D144" s="16">
        <v>3100</v>
      </c>
      <c r="E144" s="52"/>
      <c r="F144" s="52"/>
    </row>
    <row r="145" spans="1:6" x14ac:dyDescent="0.25">
      <c r="A145" t="s">
        <v>178</v>
      </c>
      <c r="B145">
        <v>68</v>
      </c>
      <c r="C145" s="42"/>
      <c r="D145" s="16">
        <v>2600</v>
      </c>
      <c r="E145" s="52"/>
      <c r="F145" s="52"/>
    </row>
    <row r="146" spans="1:6" x14ac:dyDescent="0.25">
      <c r="A146" t="s">
        <v>179</v>
      </c>
      <c r="B146">
        <v>178</v>
      </c>
      <c r="C146" s="42"/>
      <c r="D146" s="16">
        <v>3500</v>
      </c>
      <c r="E146" s="52"/>
      <c r="F146" s="52"/>
    </row>
    <row r="147" spans="1:6" x14ac:dyDescent="0.25">
      <c r="A147" t="s">
        <v>180</v>
      </c>
      <c r="B147">
        <v>133</v>
      </c>
      <c r="C147" s="42"/>
      <c r="D147" s="16">
        <v>1400</v>
      </c>
      <c r="E147" s="52"/>
      <c r="F147" s="52"/>
    </row>
    <row r="148" spans="1:6" x14ac:dyDescent="0.25">
      <c r="A148" t="s">
        <v>181</v>
      </c>
      <c r="B148">
        <v>97</v>
      </c>
      <c r="C148" s="42"/>
      <c r="D148" s="16">
        <v>3200</v>
      </c>
      <c r="E148" s="52"/>
      <c r="F148" s="52"/>
    </row>
    <row r="149" spans="1:6" x14ac:dyDescent="0.25">
      <c r="A149" t="s">
        <v>182</v>
      </c>
      <c r="B149">
        <v>82</v>
      </c>
      <c r="C149" s="42"/>
      <c r="D149" s="16">
        <v>3800</v>
      </c>
      <c r="E149" s="52"/>
      <c r="F149" s="52"/>
    </row>
    <row r="150" spans="1:6" x14ac:dyDescent="0.25">
      <c r="A150" t="s">
        <v>183</v>
      </c>
      <c r="B150">
        <v>5</v>
      </c>
      <c r="C150" s="42"/>
      <c r="D150" s="16">
        <v>1300</v>
      </c>
      <c r="E150" s="52"/>
      <c r="F150" s="52"/>
    </row>
    <row r="151" spans="1:6" x14ac:dyDescent="0.25">
      <c r="A151" t="s">
        <v>184</v>
      </c>
      <c r="B151">
        <v>105</v>
      </c>
      <c r="C151" s="42"/>
      <c r="D151" s="16">
        <v>1300</v>
      </c>
      <c r="E151" s="52"/>
      <c r="F151" s="52"/>
    </row>
    <row r="152" spans="1:6" x14ac:dyDescent="0.25">
      <c r="A152" t="s">
        <v>185</v>
      </c>
      <c r="B152">
        <v>193</v>
      </c>
      <c r="C152" s="42"/>
      <c r="D152" s="16">
        <v>1700</v>
      </c>
      <c r="E152" s="52"/>
      <c r="F152" s="52"/>
    </row>
    <row r="153" spans="1:6" x14ac:dyDescent="0.25">
      <c r="A153" t="s">
        <v>186</v>
      </c>
      <c r="B153">
        <v>202</v>
      </c>
      <c r="C153" s="42"/>
      <c r="D153" s="16">
        <v>4700</v>
      </c>
      <c r="E153" s="52"/>
      <c r="F153" s="52"/>
    </row>
    <row r="154" spans="1:6" x14ac:dyDescent="0.25">
      <c r="A154" t="s">
        <v>187</v>
      </c>
      <c r="B154">
        <v>173</v>
      </c>
      <c r="C154" s="42"/>
      <c r="D154" s="16">
        <v>2600</v>
      </c>
      <c r="E154" s="52"/>
      <c r="F154" s="52"/>
    </row>
    <row r="155" spans="1:6" x14ac:dyDescent="0.25">
      <c r="A155" t="s">
        <v>188</v>
      </c>
      <c r="B155">
        <v>218</v>
      </c>
      <c r="C155" s="42"/>
      <c r="D155" s="16">
        <v>2500</v>
      </c>
      <c r="E155" s="52"/>
      <c r="F155" s="52"/>
    </row>
    <row r="156" spans="1:6" x14ac:dyDescent="0.25">
      <c r="A156" t="s">
        <v>189</v>
      </c>
      <c r="B156">
        <v>211</v>
      </c>
      <c r="C156" s="42"/>
      <c r="D156" s="16">
        <v>3300</v>
      </c>
      <c r="E156" s="52"/>
      <c r="F156" s="52"/>
    </row>
    <row r="157" spans="1:6" x14ac:dyDescent="0.25">
      <c r="A157" t="s">
        <v>190</v>
      </c>
      <c r="B157">
        <v>65</v>
      </c>
      <c r="C157" s="42"/>
      <c r="D157" s="16">
        <v>1400</v>
      </c>
      <c r="E157" s="52"/>
      <c r="F157" s="52"/>
    </row>
    <row r="158" spans="1:6" x14ac:dyDescent="0.25">
      <c r="A158" t="s">
        <v>191</v>
      </c>
      <c r="B158">
        <v>119</v>
      </c>
      <c r="C158" s="42"/>
      <c r="D158" s="16">
        <v>3500</v>
      </c>
      <c r="E158" s="52"/>
      <c r="F158" s="52"/>
    </row>
    <row r="159" spans="1:6" x14ac:dyDescent="0.25">
      <c r="A159" t="s">
        <v>192</v>
      </c>
      <c r="B159">
        <v>77</v>
      </c>
      <c r="C159" s="42"/>
      <c r="D159" s="16">
        <v>3100</v>
      </c>
      <c r="E159" s="52"/>
      <c r="F159" s="52"/>
    </row>
    <row r="160" spans="1:6" x14ac:dyDescent="0.25">
      <c r="A160" t="s">
        <v>193</v>
      </c>
      <c r="B160">
        <v>178</v>
      </c>
      <c r="C160" s="42"/>
      <c r="D160" s="16">
        <v>1100</v>
      </c>
      <c r="E160" s="52"/>
      <c r="F160" s="52"/>
    </row>
    <row r="161" spans="1:6" x14ac:dyDescent="0.25">
      <c r="A161" t="s">
        <v>194</v>
      </c>
      <c r="B161">
        <v>219</v>
      </c>
      <c r="C161" s="42"/>
      <c r="D161" s="16">
        <v>2300</v>
      </c>
      <c r="E161" s="52"/>
      <c r="F161" s="52"/>
    </row>
    <row r="162" spans="1:6" x14ac:dyDescent="0.25">
      <c r="A162" t="s">
        <v>195</v>
      </c>
      <c r="B162">
        <v>54</v>
      </c>
      <c r="C162" s="42"/>
      <c r="D162" s="16">
        <v>4000</v>
      </c>
      <c r="E162" s="52"/>
      <c r="F162" s="52"/>
    </row>
    <row r="163" spans="1:6" x14ac:dyDescent="0.25">
      <c r="A163" t="s">
        <v>196</v>
      </c>
      <c r="B163">
        <v>198</v>
      </c>
      <c r="C163" s="42"/>
      <c r="D163" s="16">
        <v>1500</v>
      </c>
      <c r="E163" s="52"/>
      <c r="F163" s="52"/>
    </row>
    <row r="164" spans="1:6" x14ac:dyDescent="0.25">
      <c r="A164" t="s">
        <v>197</v>
      </c>
      <c r="B164">
        <v>200</v>
      </c>
      <c r="C164" s="42"/>
      <c r="D164" s="16">
        <v>2800</v>
      </c>
      <c r="E164" s="52"/>
      <c r="F164" s="52"/>
    </row>
    <row r="165" spans="1:6" x14ac:dyDescent="0.25">
      <c r="A165" t="s">
        <v>198</v>
      </c>
      <c r="B165">
        <v>209</v>
      </c>
      <c r="C165" s="42"/>
      <c r="D165" s="16">
        <v>3500</v>
      </c>
      <c r="E165" s="52"/>
      <c r="F165" s="52"/>
    </row>
    <row r="166" spans="1:6" x14ac:dyDescent="0.25">
      <c r="A166" t="s">
        <v>199</v>
      </c>
      <c r="B166">
        <v>26</v>
      </c>
      <c r="C166" s="42"/>
      <c r="D166" s="16">
        <v>1100</v>
      </c>
      <c r="E166" s="52"/>
      <c r="F166" s="52"/>
    </row>
    <row r="167" spans="1:6" x14ac:dyDescent="0.25">
      <c r="A167" t="s">
        <v>200</v>
      </c>
      <c r="B167">
        <v>84</v>
      </c>
      <c r="C167" s="42"/>
      <c r="D167" s="16">
        <v>4500</v>
      </c>
      <c r="E167" s="52"/>
      <c r="F167" s="52"/>
    </row>
    <row r="168" spans="1:6" x14ac:dyDescent="0.25">
      <c r="A168" t="s">
        <v>201</v>
      </c>
      <c r="B168">
        <v>62</v>
      </c>
      <c r="C168" s="42"/>
      <c r="D168" s="16">
        <v>1400</v>
      </c>
      <c r="E168" s="52"/>
      <c r="F168" s="52"/>
    </row>
    <row r="169" spans="1:6" x14ac:dyDescent="0.25">
      <c r="A169" t="s">
        <v>202</v>
      </c>
      <c r="B169">
        <v>84</v>
      </c>
      <c r="C169" s="42"/>
      <c r="D169" s="16">
        <v>4100</v>
      </c>
      <c r="E169" s="52"/>
      <c r="F169" s="52"/>
    </row>
    <row r="170" spans="1:6" x14ac:dyDescent="0.25">
      <c r="A170" t="s">
        <v>203</v>
      </c>
      <c r="B170">
        <v>100</v>
      </c>
      <c r="C170" s="42"/>
      <c r="D170" s="16">
        <v>4600</v>
      </c>
      <c r="E170" s="52"/>
      <c r="F170" s="52"/>
    </row>
    <row r="171" spans="1:6" x14ac:dyDescent="0.25">
      <c r="A171" t="s">
        <v>204</v>
      </c>
      <c r="B171">
        <v>162</v>
      </c>
      <c r="C171" s="42"/>
      <c r="D171" s="16">
        <v>3300</v>
      </c>
      <c r="E171" s="52"/>
      <c r="F171" s="52"/>
    </row>
    <row r="172" spans="1:6" x14ac:dyDescent="0.25">
      <c r="A172" t="s">
        <v>205</v>
      </c>
      <c r="B172">
        <v>233</v>
      </c>
      <c r="C172" s="42"/>
      <c r="D172" s="16">
        <v>1800</v>
      </c>
      <c r="E172" s="52"/>
      <c r="F172" s="52"/>
    </row>
    <row r="173" spans="1:6" x14ac:dyDescent="0.25">
      <c r="A173" t="s">
        <v>206</v>
      </c>
      <c r="B173">
        <v>4</v>
      </c>
      <c r="C173" s="42"/>
      <c r="D173" s="16">
        <v>4000</v>
      </c>
      <c r="E173" s="52"/>
      <c r="F173" s="52"/>
    </row>
    <row r="174" spans="1:6" x14ac:dyDescent="0.25">
      <c r="A174" t="s">
        <v>207</v>
      </c>
      <c r="B174">
        <v>178</v>
      </c>
      <c r="C174" s="42"/>
      <c r="D174" s="16">
        <v>1200</v>
      </c>
      <c r="E174" s="52"/>
      <c r="F174" s="52"/>
    </row>
    <row r="175" spans="1:6" x14ac:dyDescent="0.25">
      <c r="A175" t="s">
        <v>208</v>
      </c>
      <c r="B175">
        <v>90</v>
      </c>
      <c r="C175" s="42"/>
      <c r="D175" s="16">
        <v>3100</v>
      </c>
      <c r="E175" s="52"/>
      <c r="F175" s="52"/>
    </row>
    <row r="176" spans="1:6" x14ac:dyDescent="0.25">
      <c r="A176" t="s">
        <v>209</v>
      </c>
      <c r="B176">
        <v>12</v>
      </c>
      <c r="C176" s="42"/>
      <c r="D176" s="16">
        <v>1700</v>
      </c>
      <c r="E176" s="52"/>
      <c r="F176" s="52"/>
    </row>
    <row r="177" spans="1:6" x14ac:dyDescent="0.25">
      <c r="A177" t="s">
        <v>210</v>
      </c>
      <c r="B177">
        <v>210</v>
      </c>
      <c r="C177" s="42"/>
      <c r="D177" s="16">
        <v>3700</v>
      </c>
      <c r="E177" s="52"/>
      <c r="F177" s="52"/>
    </row>
    <row r="178" spans="1:6" x14ac:dyDescent="0.25">
      <c r="A178" t="s">
        <v>211</v>
      </c>
      <c r="B178">
        <v>83</v>
      </c>
      <c r="C178" s="42"/>
      <c r="D178" s="16">
        <v>1300</v>
      </c>
      <c r="E178" s="52"/>
      <c r="F178" s="52"/>
    </row>
    <row r="179" spans="1:6" x14ac:dyDescent="0.25">
      <c r="A179" t="s">
        <v>212</v>
      </c>
      <c r="B179">
        <v>104</v>
      </c>
      <c r="C179" s="42"/>
      <c r="D179" s="16">
        <v>1000</v>
      </c>
      <c r="E179" s="52"/>
      <c r="F179" s="52"/>
    </row>
    <row r="180" spans="1:6" x14ac:dyDescent="0.25">
      <c r="A180" t="s">
        <v>213</v>
      </c>
      <c r="B180">
        <v>77</v>
      </c>
      <c r="C180" s="42"/>
      <c r="D180" s="16">
        <v>1500</v>
      </c>
      <c r="E180" s="52"/>
      <c r="F180" s="52"/>
    </row>
    <row r="181" spans="1:6" x14ac:dyDescent="0.25">
      <c r="A181" t="s">
        <v>214</v>
      </c>
      <c r="B181">
        <v>159</v>
      </c>
      <c r="C181" s="42"/>
      <c r="D181" s="16">
        <v>3700</v>
      </c>
      <c r="E181" s="52"/>
      <c r="F181" s="52"/>
    </row>
    <row r="182" spans="1:6" x14ac:dyDescent="0.25">
      <c r="A182" t="s">
        <v>215</v>
      </c>
      <c r="B182">
        <v>145</v>
      </c>
      <c r="C182" s="42"/>
      <c r="D182" s="16">
        <v>3700</v>
      </c>
      <c r="E182" s="52"/>
      <c r="F182" s="52"/>
    </row>
    <row r="183" spans="1:6" x14ac:dyDescent="0.25">
      <c r="A183" t="s">
        <v>216</v>
      </c>
      <c r="B183">
        <v>37</v>
      </c>
      <c r="C183" s="42"/>
      <c r="D183" s="16">
        <v>4100</v>
      </c>
      <c r="E183" s="52"/>
      <c r="F183" s="52"/>
    </row>
    <row r="184" spans="1:6" x14ac:dyDescent="0.25">
      <c r="A184" t="s">
        <v>217</v>
      </c>
      <c r="B184">
        <v>34</v>
      </c>
      <c r="C184" s="42"/>
      <c r="D184" s="16">
        <v>3300</v>
      </c>
      <c r="E184" s="52"/>
      <c r="F184" s="52"/>
    </row>
    <row r="185" spans="1:6" x14ac:dyDescent="0.25">
      <c r="A185" t="s">
        <v>218</v>
      </c>
      <c r="B185">
        <v>222</v>
      </c>
      <c r="C185" s="42"/>
      <c r="D185" s="16">
        <v>1900</v>
      </c>
      <c r="E185" s="52"/>
      <c r="F185" s="52"/>
    </row>
    <row r="186" spans="1:6" x14ac:dyDescent="0.25">
      <c r="A186" t="s">
        <v>219</v>
      </c>
      <c r="B186">
        <v>77</v>
      </c>
      <c r="C186" s="42"/>
      <c r="D186" s="16">
        <v>5000</v>
      </c>
      <c r="E186" s="52"/>
      <c r="F186" s="52"/>
    </row>
    <row r="187" spans="1:6" x14ac:dyDescent="0.25">
      <c r="A187" t="s">
        <v>220</v>
      </c>
      <c r="B187">
        <v>159</v>
      </c>
      <c r="C187" s="42"/>
      <c r="D187" s="16">
        <v>3300</v>
      </c>
      <c r="E187" s="52"/>
      <c r="F187" s="52"/>
    </row>
    <row r="188" spans="1:6" x14ac:dyDescent="0.25">
      <c r="A188" t="s">
        <v>221</v>
      </c>
      <c r="B188">
        <v>88</v>
      </c>
      <c r="C188" s="42"/>
      <c r="D188" s="16">
        <v>3800</v>
      </c>
      <c r="E188" s="52"/>
      <c r="F188" s="52"/>
    </row>
    <row r="189" spans="1:6" x14ac:dyDescent="0.25">
      <c r="A189" t="s">
        <v>222</v>
      </c>
      <c r="B189">
        <v>108</v>
      </c>
      <c r="C189" s="42"/>
      <c r="D189" s="16">
        <v>2500</v>
      </c>
      <c r="E189" s="52"/>
      <c r="F189" s="52"/>
    </row>
    <row r="190" spans="1:6" x14ac:dyDescent="0.25">
      <c r="A190" t="s">
        <v>223</v>
      </c>
      <c r="B190">
        <v>33</v>
      </c>
      <c r="C190" s="42"/>
      <c r="D190" s="16">
        <v>2600</v>
      </c>
      <c r="E190" s="52"/>
      <c r="F190" s="52"/>
    </row>
    <row r="191" spans="1:6" x14ac:dyDescent="0.25">
      <c r="A191" t="s">
        <v>224</v>
      </c>
      <c r="B191">
        <v>94</v>
      </c>
      <c r="C191" s="42"/>
      <c r="D191" s="16">
        <v>2800</v>
      </c>
      <c r="E191" s="52"/>
      <c r="F191" s="52"/>
    </row>
    <row r="192" spans="1:6" x14ac:dyDescent="0.25">
      <c r="A192" t="s">
        <v>225</v>
      </c>
      <c r="B192">
        <v>5</v>
      </c>
      <c r="C192" s="42"/>
      <c r="D192" s="16">
        <v>4400</v>
      </c>
      <c r="E192" s="52"/>
      <c r="F192" s="52"/>
    </row>
    <row r="193" spans="1:6" x14ac:dyDescent="0.25">
      <c r="A193" t="s">
        <v>226</v>
      </c>
      <c r="B193">
        <v>29</v>
      </c>
      <c r="C193" s="42"/>
      <c r="D193" s="16">
        <v>1300</v>
      </c>
      <c r="E193" s="52"/>
      <c r="F193" s="52"/>
    </row>
    <row r="194" spans="1:6" x14ac:dyDescent="0.25">
      <c r="A194" t="s">
        <v>227</v>
      </c>
      <c r="B194">
        <v>146</v>
      </c>
      <c r="C194" s="42"/>
      <c r="D194" s="16">
        <v>3200</v>
      </c>
      <c r="E194" s="52"/>
      <c r="F194" s="52"/>
    </row>
    <row r="195" spans="1:6" x14ac:dyDescent="0.25">
      <c r="A195" t="s">
        <v>228</v>
      </c>
      <c r="B195">
        <v>15</v>
      </c>
      <c r="C195" s="42"/>
      <c r="D195" s="16">
        <v>1900</v>
      </c>
      <c r="E195" s="52"/>
      <c r="F195" s="52"/>
    </row>
    <row r="196" spans="1:6" x14ac:dyDescent="0.25">
      <c r="A196" t="s">
        <v>229</v>
      </c>
      <c r="B196">
        <v>157</v>
      </c>
      <c r="C196" s="42"/>
      <c r="D196" s="16">
        <v>4000</v>
      </c>
      <c r="E196" s="52"/>
      <c r="F196" s="52"/>
    </row>
    <row r="197" spans="1:6" x14ac:dyDescent="0.25">
      <c r="A197" t="s">
        <v>230</v>
      </c>
      <c r="B197">
        <v>199</v>
      </c>
      <c r="C197" s="42"/>
      <c r="D197" s="16">
        <v>1500</v>
      </c>
      <c r="E197" s="52"/>
      <c r="F197" s="52"/>
    </row>
    <row r="198" spans="1:6" x14ac:dyDescent="0.25">
      <c r="A198" t="s">
        <v>231</v>
      </c>
      <c r="B198">
        <v>203</v>
      </c>
      <c r="C198" s="42"/>
      <c r="D198" s="16">
        <v>3200</v>
      </c>
      <c r="E198" s="52"/>
      <c r="F198" s="52"/>
    </row>
    <row r="199" spans="1:6" x14ac:dyDescent="0.25">
      <c r="A199" t="s">
        <v>232</v>
      </c>
      <c r="B199">
        <v>20</v>
      </c>
      <c r="C199" s="42"/>
      <c r="D199" s="16">
        <v>3000</v>
      </c>
      <c r="E199" s="52"/>
      <c r="F199" s="52"/>
    </row>
    <row r="200" spans="1:6" x14ac:dyDescent="0.25">
      <c r="A200" t="s">
        <v>233</v>
      </c>
      <c r="B200">
        <v>126</v>
      </c>
      <c r="C200" s="42"/>
      <c r="D200" s="16">
        <v>2800</v>
      </c>
      <c r="E200" s="52"/>
      <c r="F200" s="52"/>
    </row>
    <row r="201" spans="1:6" x14ac:dyDescent="0.25">
      <c r="A201" t="s">
        <v>234</v>
      </c>
      <c r="B201">
        <v>123</v>
      </c>
      <c r="C201" s="42"/>
      <c r="D201" s="16">
        <v>1200</v>
      </c>
      <c r="E201" s="52"/>
      <c r="F201" s="52"/>
    </row>
    <row r="202" spans="1:6" x14ac:dyDescent="0.25">
      <c r="A202" t="s">
        <v>235</v>
      </c>
      <c r="B202">
        <v>176</v>
      </c>
      <c r="C202" s="42"/>
      <c r="D202" s="16">
        <v>4600</v>
      </c>
      <c r="E202" s="52"/>
      <c r="F202" s="52"/>
    </row>
    <row r="203" spans="1:6" x14ac:dyDescent="0.25">
      <c r="A203" t="s">
        <v>236</v>
      </c>
      <c r="B203">
        <v>59</v>
      </c>
      <c r="C203" s="42"/>
      <c r="D203" s="16">
        <v>4700</v>
      </c>
      <c r="E203" s="52"/>
      <c r="F203" s="52"/>
    </row>
    <row r="204" spans="1:6" x14ac:dyDescent="0.25">
      <c r="A204" t="s">
        <v>237</v>
      </c>
      <c r="B204">
        <v>74</v>
      </c>
      <c r="C204" s="42"/>
      <c r="D204" s="16">
        <v>3200</v>
      </c>
      <c r="E204" s="52"/>
      <c r="F204" s="52"/>
    </row>
    <row r="205" spans="1:6" x14ac:dyDescent="0.25">
      <c r="A205" t="s">
        <v>238</v>
      </c>
      <c r="B205">
        <v>205</v>
      </c>
      <c r="C205" s="42"/>
      <c r="D205" s="16">
        <v>4200</v>
      </c>
      <c r="E205" s="52"/>
      <c r="F205" s="52"/>
    </row>
    <row r="206" spans="1:6" x14ac:dyDescent="0.25">
      <c r="A206" t="s">
        <v>239</v>
      </c>
      <c r="B206">
        <v>212</v>
      </c>
      <c r="C206" s="42"/>
      <c r="D206" s="16">
        <v>3500</v>
      </c>
      <c r="E206" s="52"/>
      <c r="F206" s="52"/>
    </row>
    <row r="207" spans="1:6" x14ac:dyDescent="0.25">
      <c r="A207" t="s">
        <v>240</v>
      </c>
      <c r="B207">
        <v>136</v>
      </c>
      <c r="C207" s="42"/>
      <c r="D207" s="16">
        <v>1100</v>
      </c>
      <c r="E207" s="52"/>
      <c r="F207" s="52"/>
    </row>
    <row r="208" spans="1:6" x14ac:dyDescent="0.25">
      <c r="A208" t="s">
        <v>241</v>
      </c>
      <c r="B208">
        <v>65</v>
      </c>
      <c r="C208" s="42"/>
      <c r="D208" s="16">
        <v>1700</v>
      </c>
      <c r="E208" s="52"/>
      <c r="F208" s="52"/>
    </row>
    <row r="209" spans="1:6" x14ac:dyDescent="0.25">
      <c r="A209" t="s">
        <v>242</v>
      </c>
      <c r="B209">
        <v>137</v>
      </c>
      <c r="C209" s="42"/>
      <c r="D209" s="16">
        <v>1400</v>
      </c>
      <c r="E209" s="52"/>
      <c r="F209" s="52"/>
    </row>
    <row r="210" spans="1:6" x14ac:dyDescent="0.25">
      <c r="A210" t="s">
        <v>243</v>
      </c>
      <c r="B210">
        <v>157</v>
      </c>
      <c r="C210" s="42"/>
      <c r="D210" s="16">
        <v>2300</v>
      </c>
      <c r="E210" s="52"/>
      <c r="F210" s="52"/>
    </row>
    <row r="211" spans="1:6" x14ac:dyDescent="0.25">
      <c r="A211" t="s">
        <v>244</v>
      </c>
      <c r="B211">
        <v>184</v>
      </c>
      <c r="C211" s="42"/>
      <c r="D211" s="16">
        <v>2900</v>
      </c>
      <c r="E211" s="52"/>
      <c r="F211" s="52"/>
    </row>
    <row r="212" spans="1:6" x14ac:dyDescent="0.25">
      <c r="A212" t="s">
        <v>245</v>
      </c>
      <c r="B212">
        <v>77</v>
      </c>
      <c r="C212" s="42"/>
      <c r="D212" s="16">
        <v>3300</v>
      </c>
      <c r="E212" s="52"/>
      <c r="F212" s="52"/>
    </row>
    <row r="213" spans="1:6" x14ac:dyDescent="0.25">
      <c r="A213" t="s">
        <v>246</v>
      </c>
      <c r="B213">
        <v>62</v>
      </c>
      <c r="C213" s="42"/>
      <c r="D213" s="16">
        <v>1100</v>
      </c>
      <c r="E213" s="52"/>
      <c r="F213" s="52"/>
    </row>
    <row r="214" spans="1:6" x14ac:dyDescent="0.25">
      <c r="A214" t="s">
        <v>247</v>
      </c>
      <c r="B214">
        <v>220</v>
      </c>
      <c r="C214" s="42"/>
      <c r="D214" s="16">
        <v>1900</v>
      </c>
      <c r="E214" s="52"/>
      <c r="F214" s="52"/>
    </row>
    <row r="215" spans="1:6" x14ac:dyDescent="0.25">
      <c r="A215" t="s">
        <v>248</v>
      </c>
      <c r="B215">
        <v>146</v>
      </c>
      <c r="C215" s="42"/>
      <c r="D215" s="16">
        <v>3400</v>
      </c>
      <c r="E215" s="52"/>
      <c r="F215" s="52"/>
    </row>
    <row r="216" spans="1:6" x14ac:dyDescent="0.25">
      <c r="A216" t="s">
        <v>249</v>
      </c>
      <c r="B216">
        <v>59</v>
      </c>
      <c r="C216" s="42"/>
      <c r="D216" s="16">
        <v>4900</v>
      </c>
      <c r="E216" s="52"/>
      <c r="F216" s="52"/>
    </row>
    <row r="217" spans="1:6" x14ac:dyDescent="0.25">
      <c r="A217" t="s">
        <v>250</v>
      </c>
      <c r="B217">
        <v>128</v>
      </c>
      <c r="C217" s="42"/>
      <c r="D217" s="16">
        <v>1200</v>
      </c>
      <c r="E217" s="52"/>
      <c r="F217" s="52"/>
    </row>
    <row r="218" spans="1:6" x14ac:dyDescent="0.25">
      <c r="A218" t="s">
        <v>251</v>
      </c>
      <c r="B218">
        <v>53</v>
      </c>
      <c r="C218" s="42"/>
      <c r="D218" s="16">
        <v>1600</v>
      </c>
      <c r="E218" s="52"/>
      <c r="F218" s="52"/>
    </row>
    <row r="219" spans="1:6" x14ac:dyDescent="0.25">
      <c r="A219" t="s">
        <v>252</v>
      </c>
      <c r="B219">
        <v>230</v>
      </c>
      <c r="C219" s="42"/>
      <c r="D219" s="16">
        <v>3300</v>
      </c>
      <c r="E219" s="52"/>
      <c r="F219" s="52"/>
    </row>
    <row r="220" spans="1:6" x14ac:dyDescent="0.25">
      <c r="A220" t="s">
        <v>253</v>
      </c>
      <c r="B220">
        <v>104</v>
      </c>
      <c r="C220" s="42"/>
      <c r="D220" s="16">
        <v>1500</v>
      </c>
      <c r="E220" s="52"/>
      <c r="F220" s="52"/>
    </row>
    <row r="221" spans="1:6" x14ac:dyDescent="0.25">
      <c r="A221" t="s">
        <v>254</v>
      </c>
      <c r="B221">
        <v>120</v>
      </c>
      <c r="C221" s="42"/>
      <c r="D221" s="16">
        <v>1600</v>
      </c>
      <c r="E221" s="52"/>
      <c r="F221" s="52"/>
    </row>
    <row r="222" spans="1:6" x14ac:dyDescent="0.25">
      <c r="A222" t="s">
        <v>255</v>
      </c>
      <c r="B222">
        <v>116</v>
      </c>
      <c r="C222" s="42"/>
      <c r="D222" s="16">
        <v>1300</v>
      </c>
      <c r="E222" s="52"/>
      <c r="F222" s="52"/>
    </row>
    <row r="223" spans="1:6" x14ac:dyDescent="0.25">
      <c r="A223" t="s">
        <v>256</v>
      </c>
      <c r="B223">
        <v>99</v>
      </c>
      <c r="C223" s="42"/>
      <c r="D223" s="16">
        <v>4300</v>
      </c>
      <c r="E223" s="52"/>
      <c r="F223" s="52"/>
    </row>
    <row r="224" spans="1:6" x14ac:dyDescent="0.25">
      <c r="A224" t="s">
        <v>257</v>
      </c>
      <c r="B224">
        <v>77</v>
      </c>
      <c r="C224" s="42"/>
      <c r="D224" s="16">
        <v>2100</v>
      </c>
      <c r="E224" s="52"/>
      <c r="F224" s="52"/>
    </row>
    <row r="225" spans="1:6" x14ac:dyDescent="0.25">
      <c r="A225" t="s">
        <v>258</v>
      </c>
      <c r="B225">
        <v>48</v>
      </c>
      <c r="C225" s="42"/>
      <c r="D225" s="16">
        <v>4100</v>
      </c>
      <c r="E225" s="52"/>
      <c r="F225" s="52"/>
    </row>
    <row r="226" spans="1:6" x14ac:dyDescent="0.25">
      <c r="A226" t="s">
        <v>259</v>
      </c>
      <c r="B226">
        <v>72</v>
      </c>
      <c r="C226" s="42"/>
      <c r="D226" s="16">
        <v>1700</v>
      </c>
      <c r="E226" s="52"/>
      <c r="F226" s="52"/>
    </row>
    <row r="227" spans="1:6" x14ac:dyDescent="0.25">
      <c r="A227" t="s">
        <v>260</v>
      </c>
      <c r="B227">
        <v>99</v>
      </c>
      <c r="C227" s="42"/>
      <c r="D227" s="16">
        <v>4200</v>
      </c>
      <c r="E227" s="52"/>
      <c r="F227" s="52"/>
    </row>
    <row r="228" spans="1:6" x14ac:dyDescent="0.25">
      <c r="A228" t="s">
        <v>261</v>
      </c>
      <c r="B228">
        <v>79</v>
      </c>
      <c r="C228" s="42"/>
      <c r="D228" s="16">
        <v>1500</v>
      </c>
      <c r="E228" s="52"/>
      <c r="F228" s="52"/>
    </row>
    <row r="229" spans="1:6" x14ac:dyDescent="0.25">
      <c r="A229" t="s">
        <v>262</v>
      </c>
      <c r="B229">
        <v>129</v>
      </c>
      <c r="C229" s="42"/>
      <c r="D229" s="16">
        <v>2900</v>
      </c>
      <c r="E229" s="52"/>
      <c r="F229" s="52"/>
    </row>
    <row r="230" spans="1:6" x14ac:dyDescent="0.25">
      <c r="A230" t="s">
        <v>263</v>
      </c>
      <c r="B230">
        <v>164</v>
      </c>
      <c r="C230" s="42"/>
      <c r="D230" s="16">
        <v>3000</v>
      </c>
      <c r="E230" s="52"/>
      <c r="F230" s="52"/>
    </row>
    <row r="231" spans="1:6" x14ac:dyDescent="0.25">
      <c r="A231" t="s">
        <v>264</v>
      </c>
      <c r="B231">
        <v>111</v>
      </c>
      <c r="C231" s="42"/>
      <c r="D231" s="16">
        <v>3200</v>
      </c>
      <c r="E231" s="52"/>
      <c r="F231" s="52"/>
    </row>
    <row r="232" spans="1:6" x14ac:dyDescent="0.25">
      <c r="A232" t="s">
        <v>265</v>
      </c>
      <c r="B232">
        <v>231</v>
      </c>
      <c r="C232" s="42"/>
      <c r="D232" s="16">
        <v>2900</v>
      </c>
      <c r="E232" s="52"/>
      <c r="F232" s="52"/>
    </row>
    <row r="233" spans="1:6" x14ac:dyDescent="0.25">
      <c r="A233" t="s">
        <v>266</v>
      </c>
      <c r="B233">
        <v>164</v>
      </c>
      <c r="C233" s="42"/>
      <c r="D233" s="16">
        <v>3300</v>
      </c>
      <c r="E233" s="52"/>
      <c r="F233" s="52"/>
    </row>
    <row r="234" spans="1:6" x14ac:dyDescent="0.25">
      <c r="A234" t="s">
        <v>267</v>
      </c>
      <c r="B234">
        <v>212</v>
      </c>
      <c r="C234" s="42"/>
      <c r="D234" s="16">
        <v>1000</v>
      </c>
      <c r="E234" s="52"/>
      <c r="F234" s="52"/>
    </row>
    <row r="235" spans="1:6" x14ac:dyDescent="0.25">
      <c r="A235" t="s">
        <v>268</v>
      </c>
      <c r="B235">
        <v>24</v>
      </c>
      <c r="C235" s="42"/>
      <c r="D235" s="16">
        <v>1800</v>
      </c>
      <c r="E235" s="52"/>
      <c r="F235" s="52"/>
    </row>
    <row r="236" spans="1:6" x14ac:dyDescent="0.25">
      <c r="A236" t="s">
        <v>269</v>
      </c>
      <c r="B236">
        <v>205</v>
      </c>
      <c r="C236" s="42"/>
      <c r="D236" s="16">
        <v>2000</v>
      </c>
      <c r="E236" s="52"/>
      <c r="F236" s="52"/>
    </row>
    <row r="237" spans="1:6" x14ac:dyDescent="0.25">
      <c r="A237" t="s">
        <v>270</v>
      </c>
      <c r="B237">
        <v>34</v>
      </c>
      <c r="C237" s="42"/>
      <c r="D237" s="16">
        <v>2700</v>
      </c>
      <c r="E237" s="52"/>
      <c r="F237" s="52"/>
    </row>
    <row r="238" spans="1:6" x14ac:dyDescent="0.25">
      <c r="A238" t="s">
        <v>271</v>
      </c>
      <c r="B238">
        <v>67</v>
      </c>
      <c r="C238" s="42"/>
      <c r="D238" s="16">
        <v>4300</v>
      </c>
      <c r="E238" s="52"/>
      <c r="F238" s="52"/>
    </row>
    <row r="239" spans="1:6" x14ac:dyDescent="0.25">
      <c r="A239" t="s">
        <v>272</v>
      </c>
      <c r="B239">
        <v>123</v>
      </c>
      <c r="C239" s="42"/>
      <c r="D239" s="16">
        <v>4400</v>
      </c>
      <c r="E239" s="52"/>
      <c r="F239" s="52"/>
    </row>
    <row r="240" spans="1:6" x14ac:dyDescent="0.25">
      <c r="A240" t="s">
        <v>273</v>
      </c>
      <c r="B240">
        <v>228</v>
      </c>
      <c r="C240" s="42"/>
      <c r="D240" s="16">
        <v>2900</v>
      </c>
      <c r="E240" s="52"/>
      <c r="F240" s="52"/>
    </row>
    <row r="241" spans="1:6" x14ac:dyDescent="0.25">
      <c r="A241" t="s">
        <v>274</v>
      </c>
      <c r="B241">
        <v>165</v>
      </c>
      <c r="C241" s="42"/>
      <c r="D241" s="16">
        <v>2500</v>
      </c>
      <c r="E241" s="52"/>
      <c r="F241" s="52"/>
    </row>
    <row r="242" spans="1:6" x14ac:dyDescent="0.25">
      <c r="A242" t="s">
        <v>275</v>
      </c>
      <c r="B242">
        <v>222</v>
      </c>
      <c r="C242" s="42"/>
      <c r="D242" s="16">
        <v>1600</v>
      </c>
      <c r="E242" s="52"/>
      <c r="F242" s="52"/>
    </row>
    <row r="243" spans="1:6" x14ac:dyDescent="0.25">
      <c r="A243" t="s">
        <v>276</v>
      </c>
      <c r="B243">
        <v>85</v>
      </c>
      <c r="C243" s="42"/>
      <c r="D243" s="16">
        <v>4800</v>
      </c>
      <c r="E243" s="52"/>
      <c r="F243" s="52"/>
    </row>
    <row r="244" spans="1:6" x14ac:dyDescent="0.25">
      <c r="A244" t="s">
        <v>277</v>
      </c>
      <c r="B244">
        <v>203</v>
      </c>
      <c r="C244" s="42"/>
      <c r="D244" s="16">
        <v>1500</v>
      </c>
      <c r="E244" s="52"/>
      <c r="F244" s="52"/>
    </row>
    <row r="245" spans="1:6" x14ac:dyDescent="0.25">
      <c r="A245" t="s">
        <v>278</v>
      </c>
      <c r="B245">
        <v>125</v>
      </c>
      <c r="C245" s="42"/>
      <c r="D245" s="16">
        <v>2900</v>
      </c>
      <c r="E245" s="52"/>
      <c r="F245" s="52"/>
    </row>
    <row r="246" spans="1:6" x14ac:dyDescent="0.25">
      <c r="A246" t="s">
        <v>279</v>
      </c>
      <c r="B246">
        <v>188</v>
      </c>
      <c r="C246" s="42"/>
      <c r="D246" s="16">
        <v>5000</v>
      </c>
      <c r="E246" s="52"/>
      <c r="F246" s="52"/>
    </row>
    <row r="247" spans="1:6" x14ac:dyDescent="0.25">
      <c r="A247" t="s">
        <v>280</v>
      </c>
      <c r="B247">
        <v>46</v>
      </c>
      <c r="C247" s="42"/>
      <c r="D247" s="16">
        <v>2100</v>
      </c>
      <c r="E247" s="52"/>
      <c r="F247" s="52"/>
    </row>
    <row r="248" spans="1:6" x14ac:dyDescent="0.25">
      <c r="A248" t="s">
        <v>281</v>
      </c>
      <c r="B248">
        <v>219</v>
      </c>
      <c r="C248" s="42"/>
      <c r="D248" s="16">
        <v>1100</v>
      </c>
      <c r="E248" s="52"/>
      <c r="F248" s="52"/>
    </row>
    <row r="249" spans="1:6" x14ac:dyDescent="0.25">
      <c r="A249" t="s">
        <v>282</v>
      </c>
      <c r="B249">
        <v>208</v>
      </c>
      <c r="C249" s="42"/>
      <c r="D249" s="16">
        <v>4800</v>
      </c>
      <c r="E249" s="52"/>
      <c r="F249" s="52"/>
    </row>
    <row r="250" spans="1:6" x14ac:dyDescent="0.25">
      <c r="A250" t="s">
        <v>283</v>
      </c>
      <c r="B250">
        <v>26</v>
      </c>
      <c r="C250" s="42"/>
      <c r="D250" s="16">
        <v>3200</v>
      </c>
      <c r="E250" s="52"/>
      <c r="F250" s="52"/>
    </row>
    <row r="251" spans="1:6" x14ac:dyDescent="0.25">
      <c r="A251" t="s">
        <v>284</v>
      </c>
      <c r="B251">
        <v>61</v>
      </c>
      <c r="C251" s="42"/>
      <c r="D251" s="16">
        <v>4600</v>
      </c>
      <c r="E251" s="52"/>
      <c r="F251" s="52"/>
    </row>
    <row r="252" spans="1:6" x14ac:dyDescent="0.25">
      <c r="A252" t="s">
        <v>285</v>
      </c>
      <c r="B252">
        <v>119</v>
      </c>
      <c r="C252" s="42"/>
      <c r="D252" s="16">
        <v>4600</v>
      </c>
      <c r="E252" s="52"/>
      <c r="F252" s="52"/>
    </row>
    <row r="253" spans="1:6" x14ac:dyDescent="0.25">
      <c r="A253" t="s">
        <v>286</v>
      </c>
      <c r="B253">
        <v>98</v>
      </c>
      <c r="C253" s="42"/>
      <c r="D253" s="16">
        <v>1700</v>
      </c>
      <c r="E253" s="52"/>
      <c r="F253" s="52"/>
    </row>
    <row r="254" spans="1:6" x14ac:dyDescent="0.25">
      <c r="A254" t="s">
        <v>287</v>
      </c>
      <c r="B254">
        <v>194</v>
      </c>
      <c r="C254" s="42"/>
      <c r="D254" s="16">
        <v>3300</v>
      </c>
      <c r="E254" s="52"/>
      <c r="F254" s="52"/>
    </row>
    <row r="255" spans="1:6" x14ac:dyDescent="0.25">
      <c r="A255" t="s">
        <v>288</v>
      </c>
      <c r="B255">
        <v>150</v>
      </c>
      <c r="C255" s="42"/>
      <c r="D255" s="16">
        <v>2600</v>
      </c>
      <c r="E255" s="52"/>
      <c r="F255" s="52"/>
    </row>
    <row r="256" spans="1:6" x14ac:dyDescent="0.25">
      <c r="A256" t="s">
        <v>289</v>
      </c>
      <c r="B256">
        <v>141</v>
      </c>
      <c r="C256" s="42"/>
      <c r="D256" s="16">
        <v>2400</v>
      </c>
      <c r="E256" s="52"/>
      <c r="F256" s="52"/>
    </row>
    <row r="257" spans="1:6" x14ac:dyDescent="0.25">
      <c r="A257" t="s">
        <v>290</v>
      </c>
      <c r="B257">
        <v>34</v>
      </c>
      <c r="C257" s="42"/>
      <c r="D257" s="16">
        <v>3900</v>
      </c>
      <c r="E257" s="52"/>
      <c r="F257" s="52"/>
    </row>
    <row r="258" spans="1:6" x14ac:dyDescent="0.25">
      <c r="A258" t="s">
        <v>291</v>
      </c>
      <c r="B258">
        <v>15</v>
      </c>
      <c r="C258" s="42"/>
      <c r="D258" s="16">
        <v>4200</v>
      </c>
      <c r="E258" s="52"/>
      <c r="F258" s="52"/>
    </row>
    <row r="259" spans="1:6" x14ac:dyDescent="0.25">
      <c r="A259" t="s">
        <v>292</v>
      </c>
      <c r="B259">
        <v>230</v>
      </c>
      <c r="C259" s="42"/>
      <c r="D259" s="16">
        <v>3100</v>
      </c>
      <c r="E259" s="52"/>
      <c r="F259" s="52"/>
    </row>
    <row r="260" spans="1:6" x14ac:dyDescent="0.25">
      <c r="A260" t="s">
        <v>293</v>
      </c>
      <c r="B260">
        <v>168</v>
      </c>
      <c r="C260" s="42"/>
      <c r="D260" s="16">
        <v>4300</v>
      </c>
      <c r="E260" s="52"/>
      <c r="F260" s="52"/>
    </row>
    <row r="261" spans="1:6" x14ac:dyDescent="0.25">
      <c r="A261" t="s">
        <v>294</v>
      </c>
      <c r="B261">
        <v>151</v>
      </c>
      <c r="C261" s="42"/>
      <c r="D261" s="16">
        <v>2400</v>
      </c>
      <c r="E261" s="52"/>
      <c r="F261" s="52"/>
    </row>
    <row r="262" spans="1:6" x14ac:dyDescent="0.25">
      <c r="A262" t="s">
        <v>295</v>
      </c>
      <c r="B262">
        <v>192</v>
      </c>
      <c r="C262" s="42"/>
      <c r="D262" s="16">
        <v>3900</v>
      </c>
      <c r="E262" s="52"/>
      <c r="F262" s="52"/>
    </row>
    <row r="263" spans="1:6" x14ac:dyDescent="0.25">
      <c r="A263" t="s">
        <v>296</v>
      </c>
      <c r="B263">
        <v>39</v>
      </c>
      <c r="C263" s="42"/>
      <c r="D263" s="16">
        <v>4700</v>
      </c>
      <c r="E263" s="52"/>
      <c r="F263" s="52"/>
    </row>
    <row r="264" spans="1:6" x14ac:dyDescent="0.25">
      <c r="A264" t="s">
        <v>297</v>
      </c>
      <c r="B264">
        <v>113</v>
      </c>
      <c r="C264" s="42"/>
      <c r="D264" s="16">
        <v>4300</v>
      </c>
      <c r="E264" s="52"/>
      <c r="F264" s="52"/>
    </row>
    <row r="265" spans="1:6" x14ac:dyDescent="0.25">
      <c r="A265" t="s">
        <v>298</v>
      </c>
      <c r="B265">
        <v>48</v>
      </c>
      <c r="C265" s="42"/>
      <c r="D265" s="16">
        <v>5000</v>
      </c>
      <c r="E265" s="52"/>
      <c r="F265" s="52"/>
    </row>
    <row r="266" spans="1:6" x14ac:dyDescent="0.25">
      <c r="A266" t="s">
        <v>299</v>
      </c>
      <c r="B266">
        <v>168</v>
      </c>
      <c r="C266" s="42"/>
      <c r="D266" s="16">
        <v>2000</v>
      </c>
      <c r="E266" s="52"/>
      <c r="F266" s="52"/>
    </row>
    <row r="267" spans="1:6" x14ac:dyDescent="0.25">
      <c r="A267" t="s">
        <v>300</v>
      </c>
      <c r="B267">
        <v>43</v>
      </c>
      <c r="C267" s="42"/>
      <c r="D267" s="16">
        <v>2900</v>
      </c>
      <c r="E267" s="52"/>
      <c r="F267" s="52"/>
    </row>
    <row r="268" spans="1:6" x14ac:dyDescent="0.25">
      <c r="A268" t="s">
        <v>301</v>
      </c>
      <c r="B268">
        <v>194</v>
      </c>
      <c r="C268" s="42"/>
      <c r="D268" s="16">
        <v>2800</v>
      </c>
      <c r="E268" s="52"/>
      <c r="F268" s="52"/>
    </row>
    <row r="269" spans="1:6" x14ac:dyDescent="0.25">
      <c r="A269" t="s">
        <v>302</v>
      </c>
      <c r="B269">
        <v>150</v>
      </c>
      <c r="C269" s="42"/>
      <c r="D269" s="16">
        <v>3800</v>
      </c>
      <c r="E269" s="52"/>
      <c r="F269" s="52"/>
    </row>
    <row r="270" spans="1:6" x14ac:dyDescent="0.25">
      <c r="A270" t="s">
        <v>303</v>
      </c>
      <c r="B270">
        <v>223</v>
      </c>
      <c r="C270" s="42"/>
      <c r="D270" s="16">
        <v>4600</v>
      </c>
      <c r="E270" s="52"/>
      <c r="F270" s="52"/>
    </row>
    <row r="271" spans="1:6" x14ac:dyDescent="0.25">
      <c r="A271" t="s">
        <v>304</v>
      </c>
      <c r="B271">
        <v>198</v>
      </c>
      <c r="C271" s="42"/>
      <c r="D271" s="16">
        <v>1900</v>
      </c>
      <c r="E271" s="52"/>
      <c r="F271" s="52"/>
    </row>
    <row r="272" spans="1:6" x14ac:dyDescent="0.25">
      <c r="A272" t="s">
        <v>305</v>
      </c>
      <c r="B272">
        <v>83</v>
      </c>
      <c r="C272" s="42"/>
      <c r="D272" s="16">
        <v>2700</v>
      </c>
      <c r="E272" s="52"/>
      <c r="F272" s="52"/>
    </row>
    <row r="273" spans="1:6" x14ac:dyDescent="0.25">
      <c r="A273" t="s">
        <v>306</v>
      </c>
      <c r="B273">
        <v>209</v>
      </c>
      <c r="C273" s="42"/>
      <c r="D273" s="16">
        <v>3500</v>
      </c>
      <c r="E273" s="52"/>
      <c r="F273" s="52"/>
    </row>
    <row r="274" spans="1:6" x14ac:dyDescent="0.25">
      <c r="A274" t="s">
        <v>307</v>
      </c>
      <c r="B274">
        <v>171</v>
      </c>
      <c r="C274" s="42"/>
      <c r="D274" s="16">
        <v>2200</v>
      </c>
      <c r="E274" s="52"/>
      <c r="F274" s="52"/>
    </row>
    <row r="275" spans="1:6" x14ac:dyDescent="0.25">
      <c r="A275" t="s">
        <v>308</v>
      </c>
      <c r="B275">
        <v>142</v>
      </c>
      <c r="C275" s="42"/>
      <c r="D275" s="16">
        <v>4000</v>
      </c>
      <c r="E275" s="52"/>
      <c r="F275" s="52"/>
    </row>
    <row r="276" spans="1:6" x14ac:dyDescent="0.25">
      <c r="A276" t="s">
        <v>309</v>
      </c>
      <c r="B276">
        <v>223</v>
      </c>
      <c r="C276" s="42"/>
      <c r="D276" s="16">
        <v>3800</v>
      </c>
      <c r="E276" s="52"/>
      <c r="F276" s="52"/>
    </row>
    <row r="277" spans="1:6" x14ac:dyDescent="0.25">
      <c r="A277" t="s">
        <v>310</v>
      </c>
      <c r="B277">
        <v>81</v>
      </c>
      <c r="C277" s="42"/>
      <c r="D277" s="16">
        <v>1900</v>
      </c>
      <c r="E277" s="52"/>
      <c r="F277" s="52"/>
    </row>
    <row r="278" spans="1:6" x14ac:dyDescent="0.25">
      <c r="A278" t="s">
        <v>311</v>
      </c>
      <c r="B278">
        <v>11</v>
      </c>
      <c r="C278" s="42"/>
      <c r="D278" s="16">
        <v>3200</v>
      </c>
      <c r="E278" s="52"/>
      <c r="F278" s="52"/>
    </row>
    <row r="279" spans="1:6" x14ac:dyDescent="0.25">
      <c r="A279" t="s">
        <v>312</v>
      </c>
      <c r="B279">
        <v>227</v>
      </c>
      <c r="C279" s="42"/>
      <c r="D279" s="16">
        <v>3900</v>
      </c>
      <c r="E279" s="52"/>
      <c r="F279" s="52"/>
    </row>
    <row r="280" spans="1:6" x14ac:dyDescent="0.25">
      <c r="A280" t="s">
        <v>313</v>
      </c>
      <c r="B280">
        <v>38</v>
      </c>
      <c r="C280" s="42"/>
      <c r="D280" s="16">
        <v>2500</v>
      </c>
      <c r="E280" s="52"/>
      <c r="F280" s="52"/>
    </row>
    <row r="281" spans="1:6" x14ac:dyDescent="0.25">
      <c r="A281" t="s">
        <v>314</v>
      </c>
      <c r="B281">
        <v>140</v>
      </c>
      <c r="C281" s="42"/>
      <c r="D281" s="16">
        <v>3900</v>
      </c>
      <c r="E281" s="52"/>
      <c r="F281" s="52"/>
    </row>
    <row r="282" spans="1:6" x14ac:dyDescent="0.25">
      <c r="A282" t="s">
        <v>315</v>
      </c>
      <c r="B282">
        <v>73</v>
      </c>
      <c r="C282" s="42"/>
      <c r="D282" s="16">
        <v>2200</v>
      </c>
      <c r="E282" s="52"/>
      <c r="F282" s="52"/>
    </row>
    <row r="283" spans="1:6" x14ac:dyDescent="0.25">
      <c r="A283" t="s">
        <v>316</v>
      </c>
      <c r="B283">
        <v>84</v>
      </c>
      <c r="C283" s="42"/>
      <c r="D283" s="16">
        <v>4300</v>
      </c>
      <c r="E283" s="52"/>
      <c r="F283" s="52"/>
    </row>
    <row r="284" spans="1:6" x14ac:dyDescent="0.25">
      <c r="A284" t="s">
        <v>317</v>
      </c>
      <c r="B284">
        <v>39</v>
      </c>
      <c r="C284" s="42"/>
      <c r="D284" s="16">
        <v>4900</v>
      </c>
      <c r="E284" s="52"/>
      <c r="F284" s="52"/>
    </row>
    <row r="285" spans="1:6" x14ac:dyDescent="0.25">
      <c r="A285" t="s">
        <v>318</v>
      </c>
      <c r="B285">
        <v>59</v>
      </c>
      <c r="C285" s="42"/>
      <c r="D285" s="16">
        <v>3100</v>
      </c>
      <c r="E285" s="52"/>
      <c r="F285" s="52"/>
    </row>
    <row r="286" spans="1:6" x14ac:dyDescent="0.25">
      <c r="A286" t="s">
        <v>319</v>
      </c>
      <c r="B286">
        <v>22</v>
      </c>
      <c r="C286" s="42"/>
      <c r="D286" s="16">
        <v>3600</v>
      </c>
      <c r="E286" s="52"/>
      <c r="F286" s="52"/>
    </row>
    <row r="287" spans="1:6" x14ac:dyDescent="0.25">
      <c r="A287" t="s">
        <v>320</v>
      </c>
      <c r="B287">
        <v>192</v>
      </c>
      <c r="C287" s="42"/>
      <c r="D287" s="16">
        <v>4600</v>
      </c>
      <c r="E287" s="52"/>
      <c r="F287" s="52"/>
    </row>
    <row r="288" spans="1:6" x14ac:dyDescent="0.25">
      <c r="A288" t="s">
        <v>321</v>
      </c>
      <c r="B288">
        <v>70</v>
      </c>
      <c r="C288" s="42"/>
      <c r="D288" s="16">
        <v>3600</v>
      </c>
      <c r="E288" s="52"/>
      <c r="F288" s="52"/>
    </row>
    <row r="289" spans="1:6" x14ac:dyDescent="0.25">
      <c r="A289" t="s">
        <v>322</v>
      </c>
      <c r="B289">
        <v>33</v>
      </c>
      <c r="C289" s="42"/>
      <c r="D289" s="16">
        <v>2100</v>
      </c>
      <c r="E289" s="52"/>
      <c r="F289" s="52"/>
    </row>
    <row r="290" spans="1:6" x14ac:dyDescent="0.25">
      <c r="A290" t="s">
        <v>323</v>
      </c>
      <c r="B290">
        <v>34</v>
      </c>
      <c r="C290" s="42"/>
      <c r="D290" s="16">
        <v>2200</v>
      </c>
      <c r="E290" s="52"/>
      <c r="F290" s="52"/>
    </row>
    <row r="291" spans="1:6" x14ac:dyDescent="0.25">
      <c r="A291" t="s">
        <v>324</v>
      </c>
      <c r="B291">
        <v>200</v>
      </c>
      <c r="C291" s="42"/>
      <c r="D291" s="16">
        <v>1100</v>
      </c>
      <c r="E291" s="52"/>
      <c r="F291" s="52"/>
    </row>
    <row r="292" spans="1:6" x14ac:dyDescent="0.25">
      <c r="A292" t="s">
        <v>325</v>
      </c>
      <c r="B292">
        <v>69</v>
      </c>
      <c r="C292" s="42"/>
      <c r="D292" s="16">
        <v>2400</v>
      </c>
      <c r="E292" s="52"/>
      <c r="F292" s="52"/>
    </row>
    <row r="293" spans="1:6" x14ac:dyDescent="0.25">
      <c r="A293" t="s">
        <v>326</v>
      </c>
      <c r="B293">
        <v>170</v>
      </c>
      <c r="C293" s="42"/>
      <c r="D293" s="16">
        <v>2000</v>
      </c>
      <c r="E293" s="52"/>
      <c r="F293" s="52"/>
    </row>
    <row r="294" spans="1:6" x14ac:dyDescent="0.25">
      <c r="A294" t="s">
        <v>327</v>
      </c>
      <c r="B294">
        <v>163</v>
      </c>
      <c r="C294" s="42"/>
      <c r="D294" s="16">
        <v>1700</v>
      </c>
      <c r="E294" s="52"/>
      <c r="F294" s="52"/>
    </row>
    <row r="295" spans="1:6" x14ac:dyDescent="0.25">
      <c r="A295" t="s">
        <v>328</v>
      </c>
      <c r="B295">
        <v>222</v>
      </c>
      <c r="C295" s="42"/>
      <c r="D295" s="16">
        <v>1100</v>
      </c>
      <c r="E295" s="52"/>
      <c r="F295" s="52"/>
    </row>
    <row r="296" spans="1:6" x14ac:dyDescent="0.25">
      <c r="A296" t="s">
        <v>329</v>
      </c>
      <c r="B296">
        <v>28</v>
      </c>
      <c r="C296" s="42"/>
      <c r="D296" s="16">
        <v>3000</v>
      </c>
      <c r="E296" s="52"/>
      <c r="F296" s="52"/>
    </row>
    <row r="297" spans="1:6" x14ac:dyDescent="0.25">
      <c r="A297" t="s">
        <v>330</v>
      </c>
      <c r="B297">
        <v>127</v>
      </c>
      <c r="C297" s="42"/>
      <c r="D297" s="16">
        <v>3100</v>
      </c>
      <c r="E297" s="52"/>
      <c r="F297" s="52"/>
    </row>
    <row r="298" spans="1:6" x14ac:dyDescent="0.25">
      <c r="A298" t="s">
        <v>331</v>
      </c>
      <c r="B298">
        <v>164</v>
      </c>
      <c r="C298" s="42"/>
      <c r="D298" s="16">
        <v>2300</v>
      </c>
      <c r="E298" s="52"/>
      <c r="F298" s="52"/>
    </row>
    <row r="299" spans="1:6" x14ac:dyDescent="0.25">
      <c r="A299" t="s">
        <v>332</v>
      </c>
      <c r="B299">
        <v>97</v>
      </c>
      <c r="C299" s="42"/>
      <c r="D299" s="16">
        <v>2400</v>
      </c>
      <c r="E299" s="52"/>
      <c r="F299" s="52"/>
    </row>
    <row r="300" spans="1:6" x14ac:dyDescent="0.25">
      <c r="A300" t="s">
        <v>333</v>
      </c>
      <c r="B300">
        <v>46</v>
      </c>
      <c r="C300" s="42"/>
      <c r="D300" s="16">
        <v>2300</v>
      </c>
      <c r="E300" s="52"/>
      <c r="F300" s="52"/>
    </row>
    <row r="301" spans="1:6" x14ac:dyDescent="0.25">
      <c r="A301" t="s">
        <v>334</v>
      </c>
      <c r="B301">
        <v>69</v>
      </c>
      <c r="C301" s="42"/>
      <c r="D301" s="16">
        <v>1300</v>
      </c>
      <c r="E301" s="52"/>
      <c r="F301" s="52"/>
    </row>
    <row r="302" spans="1:6" x14ac:dyDescent="0.25">
      <c r="A302" t="s">
        <v>335</v>
      </c>
      <c r="B302">
        <v>132</v>
      </c>
      <c r="C302" s="42"/>
      <c r="D302" s="16">
        <v>4800</v>
      </c>
      <c r="E302" s="52"/>
      <c r="F302" s="52"/>
    </row>
    <row r="303" spans="1:6" x14ac:dyDescent="0.25">
      <c r="A303" t="s">
        <v>336</v>
      </c>
      <c r="B303">
        <v>50</v>
      </c>
      <c r="C303" s="42"/>
      <c r="D303" s="16">
        <v>3100</v>
      </c>
      <c r="E303" s="52"/>
      <c r="F303" s="52"/>
    </row>
    <row r="304" spans="1:6" x14ac:dyDescent="0.25">
      <c r="A304" t="s">
        <v>337</v>
      </c>
      <c r="B304">
        <v>18</v>
      </c>
      <c r="C304" s="42"/>
      <c r="D304" s="16">
        <v>2300</v>
      </c>
      <c r="E304" s="52"/>
      <c r="F304" s="52"/>
    </row>
    <row r="305" spans="1:6" x14ac:dyDescent="0.25">
      <c r="A305" t="s">
        <v>338</v>
      </c>
      <c r="B305">
        <v>119</v>
      </c>
      <c r="C305" s="42"/>
      <c r="D305" s="16">
        <v>3700</v>
      </c>
      <c r="E305" s="52"/>
      <c r="F305" s="52"/>
    </row>
    <row r="306" spans="1:6" x14ac:dyDescent="0.25">
      <c r="A306" t="s">
        <v>339</v>
      </c>
      <c r="B306">
        <v>204</v>
      </c>
      <c r="C306" s="42"/>
      <c r="D306" s="16">
        <v>3300</v>
      </c>
      <c r="E306" s="52"/>
      <c r="F306" s="52"/>
    </row>
    <row r="307" spans="1:6" x14ac:dyDescent="0.25">
      <c r="A307" t="s">
        <v>340</v>
      </c>
      <c r="B307">
        <v>21</v>
      </c>
      <c r="C307" s="42"/>
      <c r="D307" s="16">
        <v>2000</v>
      </c>
      <c r="E307" s="52"/>
      <c r="F307" s="52"/>
    </row>
    <row r="308" spans="1:6" x14ac:dyDescent="0.25">
      <c r="A308" t="s">
        <v>341</v>
      </c>
      <c r="B308">
        <v>96</v>
      </c>
      <c r="C308" s="42"/>
      <c r="D308" s="16">
        <v>4900</v>
      </c>
      <c r="E308" s="52"/>
      <c r="F308" s="52"/>
    </row>
    <row r="309" spans="1:6" x14ac:dyDescent="0.25">
      <c r="A309" t="s">
        <v>342</v>
      </c>
      <c r="B309">
        <v>36</v>
      </c>
      <c r="C309" s="42"/>
      <c r="D309" s="16">
        <v>4800</v>
      </c>
      <c r="E309" s="52"/>
      <c r="F309" s="52"/>
    </row>
    <row r="527" spans="1:1" x14ac:dyDescent="0.25">
      <c r="A527" t="s">
        <v>372</v>
      </c>
    </row>
    <row r="528" spans="1:1" x14ac:dyDescent="0.25">
      <c r="A528" t="s">
        <v>372</v>
      </c>
    </row>
    <row r="529" spans="1:1" x14ac:dyDescent="0.25">
      <c r="A529" t="s">
        <v>372</v>
      </c>
    </row>
    <row r="530" spans="1:1" x14ac:dyDescent="0.25">
      <c r="A530" t="s">
        <v>372</v>
      </c>
    </row>
    <row r="531" spans="1:1" x14ac:dyDescent="0.25">
      <c r="A531" t="s">
        <v>372</v>
      </c>
    </row>
    <row r="532" spans="1:1" x14ac:dyDescent="0.25">
      <c r="A532" t="s">
        <v>372</v>
      </c>
    </row>
    <row r="533" spans="1:1" x14ac:dyDescent="0.25">
      <c r="A533" t="s">
        <v>372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="130" zoomScaleNormal="130" workbookViewId="0"/>
  </sheetViews>
  <sheetFormatPr defaultColWidth="11.42578125" defaultRowHeight="15.75" x14ac:dyDescent="0.25"/>
  <cols>
    <col min="1" max="1" width="22.42578125" style="53" bestFit="1" customWidth="1"/>
    <col min="2" max="2" width="11.42578125" style="53"/>
    <col min="3" max="3" width="14.5703125" style="53" bestFit="1" customWidth="1"/>
    <col min="4" max="4" width="11.85546875" style="53" customWidth="1"/>
    <col min="5" max="7" width="11.42578125" style="53"/>
    <col min="8" max="8" width="5.85546875" style="53" customWidth="1"/>
    <col min="9" max="9" width="16.28515625" style="53" bestFit="1" customWidth="1"/>
    <col min="10" max="16384" width="11.42578125" style="53"/>
  </cols>
  <sheetData>
    <row r="1" spans="1:9" x14ac:dyDescent="0.25">
      <c r="A1" s="67" t="s">
        <v>382</v>
      </c>
      <c r="B1" s="54"/>
      <c r="C1" s="54"/>
      <c r="D1" s="54"/>
      <c r="E1" s="54"/>
      <c r="F1" s="54"/>
      <c r="G1" s="54"/>
    </row>
    <row r="2" spans="1:9" x14ac:dyDescent="0.25">
      <c r="B2" s="55"/>
      <c r="C2" s="55"/>
      <c r="D2" s="53" t="s">
        <v>385</v>
      </c>
      <c r="E2" s="55"/>
      <c r="F2" s="55"/>
    </row>
    <row r="3" spans="1:9" x14ac:dyDescent="0.25">
      <c r="A3" s="56"/>
      <c r="B3" s="57" t="s">
        <v>367</v>
      </c>
      <c r="C3" s="57" t="s">
        <v>366</v>
      </c>
      <c r="D3" s="57" t="s">
        <v>365</v>
      </c>
      <c r="E3" s="57" t="s">
        <v>364</v>
      </c>
      <c r="F3" s="57" t="s">
        <v>358</v>
      </c>
      <c r="G3" s="58" t="s">
        <v>363</v>
      </c>
      <c r="I3" s="33" t="s">
        <v>371</v>
      </c>
    </row>
    <row r="4" spans="1:9" x14ac:dyDescent="0.25">
      <c r="A4" s="55" t="s">
        <v>362</v>
      </c>
      <c r="B4" s="59">
        <v>500</v>
      </c>
      <c r="C4" s="59">
        <v>550</v>
      </c>
      <c r="D4" s="59">
        <v>660</v>
      </c>
      <c r="E4" s="59">
        <v>675</v>
      </c>
      <c r="F4" s="60">
        <f>SUM(B4:E4)</f>
        <v>2385</v>
      </c>
      <c r="G4" s="61"/>
      <c r="H4" s="53" t="str">
        <f>IFERROR(IF(G4=I4,"OK",""),"")</f>
        <v/>
      </c>
      <c r="I4" s="62">
        <v>0.50094517958412099</v>
      </c>
    </row>
    <row r="5" spans="1:9" x14ac:dyDescent="0.25">
      <c r="A5" s="55" t="s">
        <v>361</v>
      </c>
      <c r="B5" s="59">
        <v>200</v>
      </c>
      <c r="C5" s="59">
        <v>370</v>
      </c>
      <c r="D5" s="59">
        <v>276</v>
      </c>
      <c r="E5" s="59">
        <v>325</v>
      </c>
      <c r="F5" s="60">
        <f>SUM(B5:E5)</f>
        <v>1171</v>
      </c>
      <c r="G5" s="61"/>
      <c r="H5" s="53" t="str">
        <f t="shared" ref="H5:H8" si="0">IFERROR(IF(G5=I5,"OK",""),"")</f>
        <v/>
      </c>
      <c r="I5" s="62">
        <v>0.24595673177903801</v>
      </c>
    </row>
    <row r="6" spans="1:9" x14ac:dyDescent="0.25">
      <c r="A6" s="55" t="s">
        <v>360</v>
      </c>
      <c r="B6" s="59">
        <v>140</v>
      </c>
      <c r="C6" s="59">
        <v>150</v>
      </c>
      <c r="D6" s="59">
        <v>155</v>
      </c>
      <c r="E6" s="59">
        <v>160</v>
      </c>
      <c r="F6" s="60">
        <f>SUM(B6:E6)</f>
        <v>605</v>
      </c>
      <c r="G6" s="61"/>
      <c r="H6" s="53" t="str">
        <f t="shared" si="0"/>
        <v/>
      </c>
      <c r="I6" s="62">
        <v>0.12707414408737661</v>
      </c>
    </row>
    <row r="7" spans="1:9" ht="16.5" thickBot="1" x14ac:dyDescent="0.3">
      <c r="A7" s="55" t="s">
        <v>359</v>
      </c>
      <c r="B7" s="63">
        <v>130</v>
      </c>
      <c r="C7" s="63">
        <v>140</v>
      </c>
      <c r="D7" s="63">
        <v>155</v>
      </c>
      <c r="E7" s="63">
        <v>175</v>
      </c>
      <c r="F7" s="63">
        <f>SUM(B7:E7)</f>
        <v>600</v>
      </c>
      <c r="G7" s="61"/>
      <c r="H7" s="53" t="str">
        <f t="shared" si="0"/>
        <v/>
      </c>
      <c r="I7" s="64">
        <v>0.12602394454946439</v>
      </c>
    </row>
    <row r="8" spans="1:9" x14ac:dyDescent="0.25">
      <c r="A8" s="55" t="s">
        <v>411</v>
      </c>
      <c r="B8" s="65"/>
      <c r="C8" s="65"/>
      <c r="D8" s="65"/>
      <c r="E8" s="65"/>
      <c r="F8" s="65"/>
      <c r="G8" s="94">
        <f>SUM(G4:G7)</f>
        <v>0</v>
      </c>
      <c r="H8" s="53" t="str">
        <f t="shared" si="0"/>
        <v/>
      </c>
      <c r="I8" s="62">
        <v>1</v>
      </c>
    </row>
    <row r="9" spans="1:9" x14ac:dyDescent="0.25">
      <c r="B9" s="66"/>
      <c r="C9" s="66"/>
      <c r="D9" s="66"/>
      <c r="E9" s="66"/>
      <c r="F9" s="66"/>
    </row>
    <row r="11" spans="1:9" x14ac:dyDescent="0.25">
      <c r="A11" s="67" t="s">
        <v>368</v>
      </c>
    </row>
    <row r="13" spans="1:9" x14ac:dyDescent="0.25">
      <c r="A13" s="56"/>
      <c r="B13" s="57" t="s">
        <v>367</v>
      </c>
      <c r="C13" s="57" t="s">
        <v>366</v>
      </c>
      <c r="D13" s="57" t="s">
        <v>365</v>
      </c>
      <c r="E13" s="57" t="s">
        <v>364</v>
      </c>
      <c r="F13" s="57" t="s">
        <v>358</v>
      </c>
    </row>
    <row r="14" spans="1:9" x14ac:dyDescent="0.25">
      <c r="A14" s="55" t="s">
        <v>362</v>
      </c>
      <c r="B14" s="77">
        <f>B4/F4</f>
        <v>0.20964360587002095</v>
      </c>
      <c r="C14" s="77"/>
      <c r="D14" s="77"/>
      <c r="E14" s="77"/>
      <c r="F14" s="68">
        <v>1</v>
      </c>
    </row>
    <row r="15" spans="1:9" x14ac:dyDescent="0.25">
      <c r="A15" s="55" t="s">
        <v>361</v>
      </c>
      <c r="B15" s="77"/>
      <c r="C15" s="77"/>
      <c r="D15" s="77"/>
      <c r="E15" s="77"/>
      <c r="F15" s="68">
        <v>1</v>
      </c>
    </row>
    <row r="16" spans="1:9" x14ac:dyDescent="0.25">
      <c r="A16" s="55" t="s">
        <v>360</v>
      </c>
      <c r="B16" s="77"/>
      <c r="C16" s="77"/>
      <c r="D16" s="77"/>
      <c r="E16" s="77"/>
      <c r="F16" s="68">
        <v>1</v>
      </c>
    </row>
    <row r="17" spans="1:6" x14ac:dyDescent="0.25">
      <c r="A17" s="55" t="s">
        <v>359</v>
      </c>
      <c r="B17" s="77"/>
      <c r="C17" s="77"/>
      <c r="D17" s="77"/>
      <c r="E17" s="77"/>
      <c r="F17" s="76">
        <v>1</v>
      </c>
    </row>
    <row r="19" spans="1:6" x14ac:dyDescent="0.25">
      <c r="B19" s="59"/>
    </row>
    <row r="21" spans="1:6" ht="23.25" x14ac:dyDescent="0.35">
      <c r="B21" s="69" t="str">
        <f>IF(SUM(B14:E17)=4,"Si Hviezda!","")</f>
        <v/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3"/>
  <sheetViews>
    <sheetView workbookViewId="0"/>
  </sheetViews>
  <sheetFormatPr defaultRowHeight="15" x14ac:dyDescent="0.25"/>
  <cols>
    <col min="1" max="1" width="18.140625" bestFit="1" customWidth="1"/>
    <col min="11" max="11" width="12.7109375" bestFit="1" customWidth="1"/>
    <col min="12" max="12" width="1.5703125" customWidth="1"/>
  </cols>
  <sheetData>
    <row r="1" spans="1:13" ht="15.75" thickBot="1" x14ac:dyDescent="0.3">
      <c r="A1" s="19" t="s">
        <v>343</v>
      </c>
    </row>
    <row r="2" spans="1:13" ht="15.75" thickTop="1" x14ac:dyDescent="0.25">
      <c r="A2" t="s">
        <v>35</v>
      </c>
      <c r="F2" t="s">
        <v>35</v>
      </c>
    </row>
    <row r="3" spans="1:13" x14ac:dyDescent="0.25">
      <c r="A3" t="s">
        <v>36</v>
      </c>
      <c r="F3" t="s">
        <v>36</v>
      </c>
      <c r="K3" t="s">
        <v>350</v>
      </c>
      <c r="M3" t="s">
        <v>350</v>
      </c>
    </row>
    <row r="4" spans="1:13" x14ac:dyDescent="0.25">
      <c r="A4" t="s">
        <v>37</v>
      </c>
      <c r="F4" t="s">
        <v>37</v>
      </c>
      <c r="K4" t="s">
        <v>351</v>
      </c>
      <c r="M4" t="s">
        <v>351</v>
      </c>
    </row>
    <row r="5" spans="1:13" x14ac:dyDescent="0.25">
      <c r="A5" t="s">
        <v>38</v>
      </c>
      <c r="F5" t="s">
        <v>38</v>
      </c>
      <c r="K5" t="s">
        <v>352</v>
      </c>
      <c r="M5" t="s">
        <v>352</v>
      </c>
    </row>
    <row r="6" spans="1:13" x14ac:dyDescent="0.25">
      <c r="A6" t="s">
        <v>39</v>
      </c>
      <c r="F6" t="s">
        <v>39</v>
      </c>
      <c r="K6" t="s">
        <v>353</v>
      </c>
      <c r="M6" t="s">
        <v>353</v>
      </c>
    </row>
    <row r="7" spans="1:13" x14ac:dyDescent="0.25">
      <c r="A7" t="s">
        <v>40</v>
      </c>
      <c r="F7" t="s">
        <v>40</v>
      </c>
      <c r="K7" t="s">
        <v>354</v>
      </c>
      <c r="M7" t="s">
        <v>354</v>
      </c>
    </row>
    <row r="8" spans="1:13" x14ac:dyDescent="0.25">
      <c r="A8" t="s">
        <v>41</v>
      </c>
      <c r="F8" t="s">
        <v>41</v>
      </c>
      <c r="K8" t="s">
        <v>355</v>
      </c>
      <c r="M8" t="s">
        <v>355</v>
      </c>
    </row>
    <row r="9" spans="1:13" x14ac:dyDescent="0.25">
      <c r="A9" t="s">
        <v>42</v>
      </c>
      <c r="F9" t="s">
        <v>42</v>
      </c>
    </row>
    <row r="10" spans="1:13" x14ac:dyDescent="0.25">
      <c r="A10" t="s">
        <v>43</v>
      </c>
      <c r="F10" t="s">
        <v>43</v>
      </c>
    </row>
    <row r="11" spans="1:13" x14ac:dyDescent="0.25">
      <c r="A11" t="s">
        <v>44</v>
      </c>
      <c r="F11" t="s">
        <v>44</v>
      </c>
    </row>
    <row r="12" spans="1:13" x14ac:dyDescent="0.25">
      <c r="A12" t="s">
        <v>45</v>
      </c>
      <c r="F12" t="s">
        <v>45</v>
      </c>
      <c r="K12" t="s">
        <v>373</v>
      </c>
    </row>
    <row r="13" spans="1:13" x14ac:dyDescent="0.25">
      <c r="A13" t="s">
        <v>46</v>
      </c>
      <c r="K13" t="s">
        <v>372</v>
      </c>
    </row>
    <row r="14" spans="1:13" x14ac:dyDescent="0.25">
      <c r="A14" t="s">
        <v>47</v>
      </c>
      <c r="K14" t="s">
        <v>372</v>
      </c>
    </row>
    <row r="15" spans="1:13" x14ac:dyDescent="0.25">
      <c r="A15" t="s">
        <v>48</v>
      </c>
      <c r="K15" t="s">
        <v>372</v>
      </c>
    </row>
    <row r="16" spans="1:13" x14ac:dyDescent="0.25">
      <c r="A16" t="s">
        <v>49</v>
      </c>
      <c r="K16" t="s">
        <v>372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  <row r="31" spans="1:1" x14ac:dyDescent="0.25">
      <c r="A31" t="s">
        <v>64</v>
      </c>
    </row>
    <row r="32" spans="1:1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7" spans="1:1" x14ac:dyDescent="0.25">
      <c r="A37" t="s">
        <v>70</v>
      </c>
    </row>
    <row r="38" spans="1:1" x14ac:dyDescent="0.25">
      <c r="A38" t="s">
        <v>71</v>
      </c>
    </row>
    <row r="39" spans="1:1" x14ac:dyDescent="0.25">
      <c r="A39" t="s">
        <v>72</v>
      </c>
    </row>
    <row r="40" spans="1:1" x14ac:dyDescent="0.25">
      <c r="A40" t="s">
        <v>73</v>
      </c>
    </row>
    <row r="41" spans="1:1" x14ac:dyDescent="0.25">
      <c r="A41" t="s">
        <v>74</v>
      </c>
    </row>
    <row r="42" spans="1:1" x14ac:dyDescent="0.25">
      <c r="A42" t="s">
        <v>75</v>
      </c>
    </row>
    <row r="43" spans="1:1" x14ac:dyDescent="0.25">
      <c r="A43" t="s">
        <v>76</v>
      </c>
    </row>
    <row r="44" spans="1:1" x14ac:dyDescent="0.25">
      <c r="A44" t="s">
        <v>77</v>
      </c>
    </row>
    <row r="45" spans="1:1" x14ac:dyDescent="0.25">
      <c r="A45" t="s">
        <v>78</v>
      </c>
    </row>
    <row r="46" spans="1:1" x14ac:dyDescent="0.25">
      <c r="A46" t="s">
        <v>79</v>
      </c>
    </row>
    <row r="47" spans="1:1" x14ac:dyDescent="0.25">
      <c r="A47" t="s">
        <v>80</v>
      </c>
    </row>
    <row r="48" spans="1:1" x14ac:dyDescent="0.25">
      <c r="A48" t="s">
        <v>81</v>
      </c>
    </row>
    <row r="49" spans="1:1" x14ac:dyDescent="0.25">
      <c r="A49" t="s">
        <v>82</v>
      </c>
    </row>
    <row r="50" spans="1:1" x14ac:dyDescent="0.25">
      <c r="A50" t="s">
        <v>83</v>
      </c>
    </row>
    <row r="51" spans="1:1" x14ac:dyDescent="0.25">
      <c r="A51" t="s">
        <v>84</v>
      </c>
    </row>
    <row r="52" spans="1:1" x14ac:dyDescent="0.25">
      <c r="A52" t="s">
        <v>85</v>
      </c>
    </row>
    <row r="53" spans="1:1" x14ac:dyDescent="0.25">
      <c r="A53" t="s">
        <v>86</v>
      </c>
    </row>
    <row r="54" spans="1:1" x14ac:dyDescent="0.25">
      <c r="A54" t="s">
        <v>87</v>
      </c>
    </row>
    <row r="55" spans="1:1" x14ac:dyDescent="0.25">
      <c r="A55" t="s">
        <v>88</v>
      </c>
    </row>
    <row r="56" spans="1:1" x14ac:dyDescent="0.25">
      <c r="A56" t="s">
        <v>89</v>
      </c>
    </row>
    <row r="57" spans="1:1" x14ac:dyDescent="0.25">
      <c r="A57" t="s">
        <v>90</v>
      </c>
    </row>
    <row r="58" spans="1:1" x14ac:dyDescent="0.25">
      <c r="A58" t="s">
        <v>91</v>
      </c>
    </row>
    <row r="59" spans="1:1" x14ac:dyDescent="0.25">
      <c r="A59" t="s">
        <v>92</v>
      </c>
    </row>
    <row r="60" spans="1:1" x14ac:dyDescent="0.25">
      <c r="A60" t="s">
        <v>93</v>
      </c>
    </row>
    <row r="61" spans="1:1" x14ac:dyDescent="0.25">
      <c r="A61" t="s">
        <v>94</v>
      </c>
    </row>
    <row r="62" spans="1:1" x14ac:dyDescent="0.25">
      <c r="A62" t="s">
        <v>95</v>
      </c>
    </row>
    <row r="63" spans="1:1" x14ac:dyDescent="0.25">
      <c r="A63" t="s">
        <v>96</v>
      </c>
    </row>
    <row r="64" spans="1:1" x14ac:dyDescent="0.25">
      <c r="A64" t="s">
        <v>97</v>
      </c>
    </row>
    <row r="65" spans="1:1" x14ac:dyDescent="0.25">
      <c r="A65" t="s">
        <v>98</v>
      </c>
    </row>
    <row r="66" spans="1:1" x14ac:dyDescent="0.25">
      <c r="A66" t="s">
        <v>99</v>
      </c>
    </row>
    <row r="67" spans="1:1" x14ac:dyDescent="0.25">
      <c r="A67" t="s">
        <v>100</v>
      </c>
    </row>
    <row r="68" spans="1:1" x14ac:dyDescent="0.25">
      <c r="A68" t="s">
        <v>101</v>
      </c>
    </row>
    <row r="69" spans="1:1" x14ac:dyDescent="0.25">
      <c r="A69" t="s">
        <v>102</v>
      </c>
    </row>
    <row r="70" spans="1:1" x14ac:dyDescent="0.25">
      <c r="A70" t="s">
        <v>103</v>
      </c>
    </row>
    <row r="71" spans="1:1" x14ac:dyDescent="0.25">
      <c r="A71" t="s">
        <v>104</v>
      </c>
    </row>
    <row r="72" spans="1:1" x14ac:dyDescent="0.25">
      <c r="A72" t="s">
        <v>105</v>
      </c>
    </row>
    <row r="73" spans="1:1" x14ac:dyDescent="0.25">
      <c r="A73" t="s">
        <v>106</v>
      </c>
    </row>
    <row r="74" spans="1:1" x14ac:dyDescent="0.25">
      <c r="A74" t="s">
        <v>107</v>
      </c>
    </row>
    <row r="75" spans="1:1" x14ac:dyDescent="0.25">
      <c r="A75" t="s">
        <v>108</v>
      </c>
    </row>
    <row r="76" spans="1:1" x14ac:dyDescent="0.25">
      <c r="A76" t="s">
        <v>109</v>
      </c>
    </row>
    <row r="77" spans="1:1" x14ac:dyDescent="0.25">
      <c r="A77" t="s">
        <v>110</v>
      </c>
    </row>
    <row r="78" spans="1:1" x14ac:dyDescent="0.25">
      <c r="A78" t="s">
        <v>111</v>
      </c>
    </row>
    <row r="79" spans="1:1" x14ac:dyDescent="0.25">
      <c r="A79" t="s">
        <v>112</v>
      </c>
    </row>
    <row r="80" spans="1:1" x14ac:dyDescent="0.25">
      <c r="A80" t="s">
        <v>113</v>
      </c>
    </row>
    <row r="81" spans="1:1" x14ac:dyDescent="0.25">
      <c r="A81" t="s">
        <v>114</v>
      </c>
    </row>
    <row r="82" spans="1:1" x14ac:dyDescent="0.25">
      <c r="A82" t="s">
        <v>115</v>
      </c>
    </row>
    <row r="83" spans="1:1" x14ac:dyDescent="0.25">
      <c r="A83" t="s">
        <v>116</v>
      </c>
    </row>
    <row r="84" spans="1:1" x14ac:dyDescent="0.25">
      <c r="A84" t="s">
        <v>117</v>
      </c>
    </row>
    <row r="85" spans="1:1" x14ac:dyDescent="0.25">
      <c r="A85" t="s">
        <v>118</v>
      </c>
    </row>
    <row r="86" spans="1:1" x14ac:dyDescent="0.25">
      <c r="A86" t="s">
        <v>119</v>
      </c>
    </row>
    <row r="87" spans="1:1" x14ac:dyDescent="0.25">
      <c r="A87" t="s">
        <v>120</v>
      </c>
    </row>
    <row r="88" spans="1:1" x14ac:dyDescent="0.25">
      <c r="A88" t="s">
        <v>121</v>
      </c>
    </row>
    <row r="89" spans="1:1" x14ac:dyDescent="0.25">
      <c r="A89" t="s">
        <v>122</v>
      </c>
    </row>
    <row r="90" spans="1:1" x14ac:dyDescent="0.25">
      <c r="A90" t="s">
        <v>123</v>
      </c>
    </row>
    <row r="91" spans="1:1" x14ac:dyDescent="0.25">
      <c r="A91" t="s">
        <v>124</v>
      </c>
    </row>
    <row r="92" spans="1:1" x14ac:dyDescent="0.25">
      <c r="A92" t="s">
        <v>125</v>
      </c>
    </row>
    <row r="93" spans="1:1" x14ac:dyDescent="0.25">
      <c r="A93" t="s">
        <v>126</v>
      </c>
    </row>
    <row r="94" spans="1:1" x14ac:dyDescent="0.25">
      <c r="A94" t="s">
        <v>127</v>
      </c>
    </row>
    <row r="95" spans="1:1" x14ac:dyDescent="0.25">
      <c r="A95" t="s">
        <v>128</v>
      </c>
    </row>
    <row r="96" spans="1:1" x14ac:dyDescent="0.25">
      <c r="A96" t="s">
        <v>129</v>
      </c>
    </row>
    <row r="97" spans="1:1" x14ac:dyDescent="0.25">
      <c r="A97" t="s">
        <v>130</v>
      </c>
    </row>
    <row r="98" spans="1:1" x14ac:dyDescent="0.25">
      <c r="A98" t="s">
        <v>131</v>
      </c>
    </row>
    <row r="99" spans="1:1" x14ac:dyDescent="0.25">
      <c r="A99" t="s">
        <v>132</v>
      </c>
    </row>
    <row r="100" spans="1:1" x14ac:dyDescent="0.25">
      <c r="A100" t="s">
        <v>133</v>
      </c>
    </row>
    <row r="101" spans="1:1" x14ac:dyDescent="0.25">
      <c r="A101" t="s">
        <v>134</v>
      </c>
    </row>
    <row r="102" spans="1:1" x14ac:dyDescent="0.25">
      <c r="A102" t="s">
        <v>135</v>
      </c>
    </row>
    <row r="103" spans="1:1" x14ac:dyDescent="0.25">
      <c r="A103" t="s">
        <v>136</v>
      </c>
    </row>
    <row r="104" spans="1:1" x14ac:dyDescent="0.25">
      <c r="A104" t="s">
        <v>137</v>
      </c>
    </row>
    <row r="105" spans="1:1" x14ac:dyDescent="0.25">
      <c r="A105" t="s">
        <v>138</v>
      </c>
    </row>
    <row r="106" spans="1:1" x14ac:dyDescent="0.25">
      <c r="A106" t="s">
        <v>139</v>
      </c>
    </row>
    <row r="107" spans="1:1" x14ac:dyDescent="0.25">
      <c r="A107" t="s">
        <v>140</v>
      </c>
    </row>
    <row r="108" spans="1:1" x14ac:dyDescent="0.25">
      <c r="A108" t="s">
        <v>141</v>
      </c>
    </row>
    <row r="109" spans="1:1" x14ac:dyDescent="0.25">
      <c r="A109" t="s">
        <v>142</v>
      </c>
    </row>
    <row r="110" spans="1:1" x14ac:dyDescent="0.25">
      <c r="A110" t="s">
        <v>143</v>
      </c>
    </row>
    <row r="111" spans="1:1" x14ac:dyDescent="0.25">
      <c r="A111" t="s">
        <v>144</v>
      </c>
    </row>
    <row r="112" spans="1:1" x14ac:dyDescent="0.25">
      <c r="A112" t="s">
        <v>145</v>
      </c>
    </row>
    <row r="113" spans="1:1" x14ac:dyDescent="0.25">
      <c r="A113" t="s">
        <v>146</v>
      </c>
    </row>
    <row r="114" spans="1:1" x14ac:dyDescent="0.25">
      <c r="A114" t="s">
        <v>147</v>
      </c>
    </row>
    <row r="115" spans="1:1" x14ac:dyDescent="0.25">
      <c r="A115" t="s">
        <v>148</v>
      </c>
    </row>
    <row r="116" spans="1:1" x14ac:dyDescent="0.25">
      <c r="A116" t="s">
        <v>149</v>
      </c>
    </row>
    <row r="117" spans="1:1" x14ac:dyDescent="0.25">
      <c r="A117" t="s">
        <v>150</v>
      </c>
    </row>
    <row r="118" spans="1:1" x14ac:dyDescent="0.25">
      <c r="A118" t="s">
        <v>151</v>
      </c>
    </row>
    <row r="119" spans="1:1" x14ac:dyDescent="0.25">
      <c r="A119" t="s">
        <v>152</v>
      </c>
    </row>
    <row r="120" spans="1:1" x14ac:dyDescent="0.25">
      <c r="A120" t="s">
        <v>153</v>
      </c>
    </row>
    <row r="121" spans="1:1" x14ac:dyDescent="0.25">
      <c r="A121" t="s">
        <v>154</v>
      </c>
    </row>
    <row r="122" spans="1:1" x14ac:dyDescent="0.25">
      <c r="A122" t="s">
        <v>155</v>
      </c>
    </row>
    <row r="123" spans="1:1" x14ac:dyDescent="0.25">
      <c r="A123" t="s">
        <v>156</v>
      </c>
    </row>
    <row r="124" spans="1:1" x14ac:dyDescent="0.25">
      <c r="A124" t="s">
        <v>157</v>
      </c>
    </row>
    <row r="125" spans="1:1" x14ac:dyDescent="0.25">
      <c r="A125" t="s">
        <v>158</v>
      </c>
    </row>
    <row r="126" spans="1:1" x14ac:dyDescent="0.25">
      <c r="A126" t="s">
        <v>159</v>
      </c>
    </row>
    <row r="127" spans="1:1" x14ac:dyDescent="0.25">
      <c r="A127" t="s">
        <v>160</v>
      </c>
    </row>
    <row r="128" spans="1:1" x14ac:dyDescent="0.25">
      <c r="A128" t="s">
        <v>161</v>
      </c>
    </row>
    <row r="129" spans="1:1" x14ac:dyDescent="0.25">
      <c r="A129" t="s">
        <v>162</v>
      </c>
    </row>
    <row r="130" spans="1:1" x14ac:dyDescent="0.25">
      <c r="A130" t="s">
        <v>163</v>
      </c>
    </row>
    <row r="131" spans="1:1" x14ac:dyDescent="0.25">
      <c r="A131" t="s">
        <v>164</v>
      </c>
    </row>
    <row r="132" spans="1:1" x14ac:dyDescent="0.25">
      <c r="A132" t="s">
        <v>165</v>
      </c>
    </row>
    <row r="133" spans="1:1" x14ac:dyDescent="0.25">
      <c r="A133" t="s">
        <v>166</v>
      </c>
    </row>
    <row r="134" spans="1:1" x14ac:dyDescent="0.25">
      <c r="A134" t="s">
        <v>167</v>
      </c>
    </row>
    <row r="135" spans="1:1" x14ac:dyDescent="0.25">
      <c r="A135" t="s">
        <v>168</v>
      </c>
    </row>
    <row r="136" spans="1:1" x14ac:dyDescent="0.25">
      <c r="A136" t="s">
        <v>169</v>
      </c>
    </row>
    <row r="137" spans="1:1" x14ac:dyDescent="0.25">
      <c r="A137" t="s">
        <v>170</v>
      </c>
    </row>
    <row r="138" spans="1:1" x14ac:dyDescent="0.25">
      <c r="A138" t="s">
        <v>171</v>
      </c>
    </row>
    <row r="139" spans="1:1" x14ac:dyDescent="0.25">
      <c r="A139" t="s">
        <v>172</v>
      </c>
    </row>
    <row r="140" spans="1:1" x14ac:dyDescent="0.25">
      <c r="A140" t="s">
        <v>173</v>
      </c>
    </row>
    <row r="141" spans="1:1" x14ac:dyDescent="0.25">
      <c r="A141" t="s">
        <v>174</v>
      </c>
    </row>
    <row r="142" spans="1:1" x14ac:dyDescent="0.25">
      <c r="A142" t="s">
        <v>175</v>
      </c>
    </row>
    <row r="143" spans="1:1" x14ac:dyDescent="0.25">
      <c r="A143" t="s">
        <v>176</v>
      </c>
    </row>
    <row r="144" spans="1:1" x14ac:dyDescent="0.25">
      <c r="A144" t="s">
        <v>177</v>
      </c>
    </row>
    <row r="145" spans="1:1" x14ac:dyDescent="0.25">
      <c r="A145" t="s">
        <v>178</v>
      </c>
    </row>
    <row r="146" spans="1:1" x14ac:dyDescent="0.25">
      <c r="A146" t="s">
        <v>179</v>
      </c>
    </row>
    <row r="147" spans="1:1" x14ac:dyDescent="0.25">
      <c r="A147" t="s">
        <v>180</v>
      </c>
    </row>
    <row r="148" spans="1:1" x14ac:dyDescent="0.25">
      <c r="A148" t="s">
        <v>181</v>
      </c>
    </row>
    <row r="149" spans="1:1" x14ac:dyDescent="0.25">
      <c r="A149" t="s">
        <v>182</v>
      </c>
    </row>
    <row r="150" spans="1:1" x14ac:dyDescent="0.25">
      <c r="A150" t="s">
        <v>183</v>
      </c>
    </row>
    <row r="151" spans="1:1" x14ac:dyDescent="0.25">
      <c r="A151" t="s">
        <v>184</v>
      </c>
    </row>
    <row r="152" spans="1:1" x14ac:dyDescent="0.25">
      <c r="A152" t="s">
        <v>185</v>
      </c>
    </row>
    <row r="153" spans="1:1" x14ac:dyDescent="0.25">
      <c r="A153" t="s">
        <v>186</v>
      </c>
    </row>
    <row r="154" spans="1:1" x14ac:dyDescent="0.25">
      <c r="A154" t="s">
        <v>187</v>
      </c>
    </row>
    <row r="155" spans="1:1" x14ac:dyDescent="0.25">
      <c r="A155" t="s">
        <v>188</v>
      </c>
    </row>
    <row r="156" spans="1:1" x14ac:dyDescent="0.25">
      <c r="A156" t="s">
        <v>189</v>
      </c>
    </row>
    <row r="157" spans="1:1" x14ac:dyDescent="0.25">
      <c r="A157" t="s">
        <v>190</v>
      </c>
    </row>
    <row r="158" spans="1:1" x14ac:dyDescent="0.25">
      <c r="A158" t="s">
        <v>191</v>
      </c>
    </row>
    <row r="159" spans="1:1" x14ac:dyDescent="0.25">
      <c r="A159" t="s">
        <v>192</v>
      </c>
    </row>
    <row r="160" spans="1:1" x14ac:dyDescent="0.25">
      <c r="A160" t="s">
        <v>193</v>
      </c>
    </row>
    <row r="161" spans="1:1" x14ac:dyDescent="0.25">
      <c r="A161" t="s">
        <v>194</v>
      </c>
    </row>
    <row r="162" spans="1:1" x14ac:dyDescent="0.25">
      <c r="A162" t="s">
        <v>195</v>
      </c>
    </row>
    <row r="163" spans="1:1" x14ac:dyDescent="0.25">
      <c r="A163" t="s">
        <v>196</v>
      </c>
    </row>
    <row r="164" spans="1:1" x14ac:dyDescent="0.25">
      <c r="A164" t="s">
        <v>197</v>
      </c>
    </row>
    <row r="165" spans="1:1" x14ac:dyDescent="0.25">
      <c r="A165" t="s">
        <v>198</v>
      </c>
    </row>
    <row r="166" spans="1:1" x14ac:dyDescent="0.25">
      <c r="A166" t="s">
        <v>199</v>
      </c>
    </row>
    <row r="167" spans="1:1" x14ac:dyDescent="0.25">
      <c r="A167" t="s">
        <v>200</v>
      </c>
    </row>
    <row r="168" spans="1:1" x14ac:dyDescent="0.25">
      <c r="A168" t="s">
        <v>201</v>
      </c>
    </row>
    <row r="169" spans="1:1" x14ac:dyDescent="0.25">
      <c r="A169" t="s">
        <v>202</v>
      </c>
    </row>
    <row r="170" spans="1:1" x14ac:dyDescent="0.25">
      <c r="A170" t="s">
        <v>203</v>
      </c>
    </row>
    <row r="171" spans="1:1" x14ac:dyDescent="0.25">
      <c r="A171" t="s">
        <v>204</v>
      </c>
    </row>
    <row r="172" spans="1:1" x14ac:dyDescent="0.25">
      <c r="A172" t="s">
        <v>205</v>
      </c>
    </row>
    <row r="173" spans="1:1" x14ac:dyDescent="0.25">
      <c r="A173" t="s">
        <v>206</v>
      </c>
    </row>
    <row r="174" spans="1:1" x14ac:dyDescent="0.25">
      <c r="A174" t="s">
        <v>207</v>
      </c>
    </row>
    <row r="175" spans="1:1" x14ac:dyDescent="0.25">
      <c r="A175" t="s">
        <v>208</v>
      </c>
    </row>
    <row r="176" spans="1:1" x14ac:dyDescent="0.25">
      <c r="A176" t="s">
        <v>209</v>
      </c>
    </row>
    <row r="177" spans="1:1" x14ac:dyDescent="0.25">
      <c r="A177" t="s">
        <v>210</v>
      </c>
    </row>
    <row r="178" spans="1:1" x14ac:dyDescent="0.25">
      <c r="A178" t="s">
        <v>211</v>
      </c>
    </row>
    <row r="179" spans="1:1" x14ac:dyDescent="0.25">
      <c r="A179" t="s">
        <v>212</v>
      </c>
    </row>
    <row r="180" spans="1:1" x14ac:dyDescent="0.25">
      <c r="A180" t="s">
        <v>213</v>
      </c>
    </row>
    <row r="181" spans="1:1" x14ac:dyDescent="0.25">
      <c r="A181" t="s">
        <v>214</v>
      </c>
    </row>
    <row r="182" spans="1:1" x14ac:dyDescent="0.25">
      <c r="A182" t="s">
        <v>215</v>
      </c>
    </row>
    <row r="183" spans="1:1" x14ac:dyDescent="0.25">
      <c r="A183" t="s">
        <v>216</v>
      </c>
    </row>
    <row r="184" spans="1:1" x14ac:dyDescent="0.25">
      <c r="A184" t="s">
        <v>217</v>
      </c>
    </row>
    <row r="185" spans="1:1" x14ac:dyDescent="0.25">
      <c r="A185" t="s">
        <v>218</v>
      </c>
    </row>
    <row r="186" spans="1:1" x14ac:dyDescent="0.25">
      <c r="A186" t="s">
        <v>219</v>
      </c>
    </row>
    <row r="187" spans="1:1" x14ac:dyDescent="0.25">
      <c r="A187" t="s">
        <v>220</v>
      </c>
    </row>
    <row r="188" spans="1:1" x14ac:dyDescent="0.25">
      <c r="A188" t="s">
        <v>221</v>
      </c>
    </row>
    <row r="189" spans="1:1" x14ac:dyDescent="0.25">
      <c r="A189" t="s">
        <v>222</v>
      </c>
    </row>
    <row r="190" spans="1:1" x14ac:dyDescent="0.25">
      <c r="A190" t="s">
        <v>223</v>
      </c>
    </row>
    <row r="191" spans="1:1" x14ac:dyDescent="0.25">
      <c r="A191" t="s">
        <v>224</v>
      </c>
    </row>
    <row r="192" spans="1:1" x14ac:dyDescent="0.25">
      <c r="A192" t="s">
        <v>225</v>
      </c>
    </row>
    <row r="193" spans="1:1" x14ac:dyDescent="0.25">
      <c r="A193" t="s">
        <v>226</v>
      </c>
    </row>
    <row r="194" spans="1:1" x14ac:dyDescent="0.25">
      <c r="A194" t="s">
        <v>227</v>
      </c>
    </row>
    <row r="195" spans="1:1" x14ac:dyDescent="0.25">
      <c r="A195" t="s">
        <v>228</v>
      </c>
    </row>
    <row r="196" spans="1:1" x14ac:dyDescent="0.25">
      <c r="A196" t="s">
        <v>229</v>
      </c>
    </row>
    <row r="197" spans="1:1" x14ac:dyDescent="0.25">
      <c r="A197" t="s">
        <v>230</v>
      </c>
    </row>
    <row r="198" spans="1:1" x14ac:dyDescent="0.25">
      <c r="A198" t="s">
        <v>231</v>
      </c>
    </row>
    <row r="199" spans="1:1" x14ac:dyDescent="0.25">
      <c r="A199" t="s">
        <v>232</v>
      </c>
    </row>
    <row r="200" spans="1:1" x14ac:dyDescent="0.25">
      <c r="A200" t="s">
        <v>233</v>
      </c>
    </row>
    <row r="201" spans="1:1" x14ac:dyDescent="0.25">
      <c r="A201" t="s">
        <v>234</v>
      </c>
    </row>
    <row r="202" spans="1:1" x14ac:dyDescent="0.25">
      <c r="A202" t="s">
        <v>235</v>
      </c>
    </row>
    <row r="203" spans="1:1" x14ac:dyDescent="0.25">
      <c r="A203" t="s">
        <v>236</v>
      </c>
    </row>
    <row r="204" spans="1:1" x14ac:dyDescent="0.25">
      <c r="A204" t="s">
        <v>237</v>
      </c>
    </row>
    <row r="205" spans="1:1" x14ac:dyDescent="0.25">
      <c r="A205" t="s">
        <v>238</v>
      </c>
    </row>
    <row r="206" spans="1:1" x14ac:dyDescent="0.25">
      <c r="A206" t="s">
        <v>239</v>
      </c>
    </row>
    <row r="207" spans="1:1" x14ac:dyDescent="0.25">
      <c r="A207" t="s">
        <v>240</v>
      </c>
    </row>
    <row r="208" spans="1:1" x14ac:dyDescent="0.25">
      <c r="A208" t="s">
        <v>241</v>
      </c>
    </row>
    <row r="209" spans="1:1" x14ac:dyDescent="0.25">
      <c r="A209" t="s">
        <v>242</v>
      </c>
    </row>
    <row r="210" spans="1:1" x14ac:dyDescent="0.25">
      <c r="A210" t="s">
        <v>243</v>
      </c>
    </row>
    <row r="211" spans="1:1" x14ac:dyDescent="0.25">
      <c r="A211" t="s">
        <v>244</v>
      </c>
    </row>
    <row r="212" spans="1:1" x14ac:dyDescent="0.25">
      <c r="A212" t="s">
        <v>245</v>
      </c>
    </row>
    <row r="213" spans="1:1" x14ac:dyDescent="0.25">
      <c r="A213" t="s">
        <v>246</v>
      </c>
    </row>
    <row r="214" spans="1:1" x14ac:dyDescent="0.25">
      <c r="A214" t="s">
        <v>247</v>
      </c>
    </row>
    <row r="215" spans="1:1" x14ac:dyDescent="0.25">
      <c r="A215" t="s">
        <v>248</v>
      </c>
    </row>
    <row r="216" spans="1:1" x14ac:dyDescent="0.25">
      <c r="A216" t="s">
        <v>249</v>
      </c>
    </row>
    <row r="217" spans="1:1" x14ac:dyDescent="0.25">
      <c r="A217" t="s">
        <v>250</v>
      </c>
    </row>
    <row r="218" spans="1:1" x14ac:dyDescent="0.25">
      <c r="A218" t="s">
        <v>251</v>
      </c>
    </row>
    <row r="219" spans="1:1" x14ac:dyDescent="0.25">
      <c r="A219" t="s">
        <v>252</v>
      </c>
    </row>
    <row r="220" spans="1:1" x14ac:dyDescent="0.25">
      <c r="A220" t="s">
        <v>253</v>
      </c>
    </row>
    <row r="221" spans="1:1" x14ac:dyDescent="0.25">
      <c r="A221" t="s">
        <v>254</v>
      </c>
    </row>
    <row r="222" spans="1:1" x14ac:dyDescent="0.25">
      <c r="A222" t="s">
        <v>255</v>
      </c>
    </row>
    <row r="223" spans="1:1" x14ac:dyDescent="0.25">
      <c r="A223" t="s">
        <v>256</v>
      </c>
    </row>
    <row r="224" spans="1:1" x14ac:dyDescent="0.25">
      <c r="A224" t="s">
        <v>257</v>
      </c>
    </row>
    <row r="225" spans="1:1" x14ac:dyDescent="0.25">
      <c r="A225" t="s">
        <v>258</v>
      </c>
    </row>
    <row r="226" spans="1:1" x14ac:dyDescent="0.25">
      <c r="A226" t="s">
        <v>259</v>
      </c>
    </row>
    <row r="227" spans="1:1" x14ac:dyDescent="0.25">
      <c r="A227" t="s">
        <v>260</v>
      </c>
    </row>
    <row r="228" spans="1:1" x14ac:dyDescent="0.25">
      <c r="A228" t="s">
        <v>261</v>
      </c>
    </row>
    <row r="229" spans="1:1" x14ac:dyDescent="0.25">
      <c r="A229" t="s">
        <v>262</v>
      </c>
    </row>
    <row r="230" spans="1:1" x14ac:dyDescent="0.25">
      <c r="A230" t="s">
        <v>263</v>
      </c>
    </row>
    <row r="231" spans="1:1" x14ac:dyDescent="0.25">
      <c r="A231" t="s">
        <v>264</v>
      </c>
    </row>
    <row r="232" spans="1:1" x14ac:dyDescent="0.25">
      <c r="A232" t="s">
        <v>265</v>
      </c>
    </row>
    <row r="233" spans="1:1" x14ac:dyDescent="0.25">
      <c r="A233" t="s">
        <v>266</v>
      </c>
    </row>
    <row r="234" spans="1:1" x14ac:dyDescent="0.25">
      <c r="A234" t="s">
        <v>267</v>
      </c>
    </row>
    <row r="235" spans="1:1" x14ac:dyDescent="0.25">
      <c r="A235" t="s">
        <v>268</v>
      </c>
    </row>
    <row r="236" spans="1:1" x14ac:dyDescent="0.25">
      <c r="A236" t="s">
        <v>269</v>
      </c>
    </row>
    <row r="237" spans="1:1" x14ac:dyDescent="0.25">
      <c r="A237" t="s">
        <v>270</v>
      </c>
    </row>
    <row r="238" spans="1:1" x14ac:dyDescent="0.25">
      <c r="A238" t="s">
        <v>271</v>
      </c>
    </row>
    <row r="239" spans="1:1" x14ac:dyDescent="0.25">
      <c r="A239" t="s">
        <v>272</v>
      </c>
    </row>
    <row r="240" spans="1:1" x14ac:dyDescent="0.25">
      <c r="A240" t="s">
        <v>273</v>
      </c>
    </row>
    <row r="241" spans="1:1" x14ac:dyDescent="0.25">
      <c r="A241" t="s">
        <v>274</v>
      </c>
    </row>
    <row r="242" spans="1:1" x14ac:dyDescent="0.25">
      <c r="A242" t="s">
        <v>275</v>
      </c>
    </row>
    <row r="243" spans="1:1" x14ac:dyDescent="0.25">
      <c r="A243" t="s">
        <v>276</v>
      </c>
    </row>
    <row r="244" spans="1:1" x14ac:dyDescent="0.25">
      <c r="A244" t="s">
        <v>277</v>
      </c>
    </row>
    <row r="245" spans="1:1" x14ac:dyDescent="0.25">
      <c r="A245" t="s">
        <v>278</v>
      </c>
    </row>
    <row r="246" spans="1:1" x14ac:dyDescent="0.25">
      <c r="A246" t="s">
        <v>279</v>
      </c>
    </row>
    <row r="247" spans="1:1" x14ac:dyDescent="0.25">
      <c r="A247" t="s">
        <v>280</v>
      </c>
    </row>
    <row r="248" spans="1:1" x14ac:dyDescent="0.25">
      <c r="A248" t="s">
        <v>281</v>
      </c>
    </row>
    <row r="249" spans="1:1" x14ac:dyDescent="0.25">
      <c r="A249" t="s">
        <v>282</v>
      </c>
    </row>
    <row r="250" spans="1:1" x14ac:dyDescent="0.25">
      <c r="A250" t="s">
        <v>283</v>
      </c>
    </row>
    <row r="251" spans="1:1" x14ac:dyDescent="0.25">
      <c r="A251" t="s">
        <v>284</v>
      </c>
    </row>
    <row r="252" spans="1:1" x14ac:dyDescent="0.25">
      <c r="A252" t="s">
        <v>285</v>
      </c>
    </row>
    <row r="253" spans="1:1" x14ac:dyDescent="0.25">
      <c r="A253" t="s">
        <v>286</v>
      </c>
    </row>
    <row r="254" spans="1:1" x14ac:dyDescent="0.25">
      <c r="A254" t="s">
        <v>287</v>
      </c>
    </row>
    <row r="255" spans="1:1" x14ac:dyDescent="0.25">
      <c r="A255" t="s">
        <v>288</v>
      </c>
    </row>
    <row r="256" spans="1:1" x14ac:dyDescent="0.25">
      <c r="A256" t="s">
        <v>289</v>
      </c>
    </row>
    <row r="257" spans="1:1" x14ac:dyDescent="0.25">
      <c r="A257" t="s">
        <v>290</v>
      </c>
    </row>
    <row r="258" spans="1:1" x14ac:dyDescent="0.25">
      <c r="A258" t="s">
        <v>291</v>
      </c>
    </row>
    <row r="259" spans="1:1" x14ac:dyDescent="0.25">
      <c r="A259" t="s">
        <v>292</v>
      </c>
    </row>
    <row r="260" spans="1:1" x14ac:dyDescent="0.25">
      <c r="A260" t="s">
        <v>293</v>
      </c>
    </row>
    <row r="261" spans="1:1" x14ac:dyDescent="0.25">
      <c r="A261" t="s">
        <v>294</v>
      </c>
    </row>
    <row r="262" spans="1:1" x14ac:dyDescent="0.25">
      <c r="A262" t="s">
        <v>295</v>
      </c>
    </row>
    <row r="263" spans="1:1" x14ac:dyDescent="0.25">
      <c r="A263" t="s">
        <v>296</v>
      </c>
    </row>
    <row r="264" spans="1:1" x14ac:dyDescent="0.25">
      <c r="A264" t="s">
        <v>297</v>
      </c>
    </row>
    <row r="265" spans="1:1" x14ac:dyDescent="0.25">
      <c r="A265" t="s">
        <v>298</v>
      </c>
    </row>
    <row r="266" spans="1:1" x14ac:dyDescent="0.25">
      <c r="A266" t="s">
        <v>299</v>
      </c>
    </row>
    <row r="267" spans="1:1" x14ac:dyDescent="0.25">
      <c r="A267" t="s">
        <v>300</v>
      </c>
    </row>
    <row r="268" spans="1:1" x14ac:dyDescent="0.25">
      <c r="A268" t="s">
        <v>301</v>
      </c>
    </row>
    <row r="269" spans="1:1" x14ac:dyDescent="0.25">
      <c r="A269" t="s">
        <v>302</v>
      </c>
    </row>
    <row r="270" spans="1:1" x14ac:dyDescent="0.25">
      <c r="A270" t="s">
        <v>303</v>
      </c>
    </row>
    <row r="271" spans="1:1" x14ac:dyDescent="0.25">
      <c r="A271" t="s">
        <v>304</v>
      </c>
    </row>
    <row r="272" spans="1:1" x14ac:dyDescent="0.25">
      <c r="A272" t="s">
        <v>305</v>
      </c>
    </row>
    <row r="273" spans="1:1" x14ac:dyDescent="0.25">
      <c r="A273" t="s">
        <v>306</v>
      </c>
    </row>
    <row r="274" spans="1:1" x14ac:dyDescent="0.25">
      <c r="A274" t="s">
        <v>307</v>
      </c>
    </row>
    <row r="275" spans="1:1" x14ac:dyDescent="0.25">
      <c r="A275" t="s">
        <v>308</v>
      </c>
    </row>
    <row r="276" spans="1:1" x14ac:dyDescent="0.25">
      <c r="A276" t="s">
        <v>309</v>
      </c>
    </row>
    <row r="277" spans="1:1" x14ac:dyDescent="0.25">
      <c r="A277" t="s">
        <v>310</v>
      </c>
    </row>
    <row r="278" spans="1:1" x14ac:dyDescent="0.25">
      <c r="A278" t="s">
        <v>311</v>
      </c>
    </row>
    <row r="279" spans="1:1" x14ac:dyDescent="0.25">
      <c r="A279" t="s">
        <v>312</v>
      </c>
    </row>
    <row r="280" spans="1:1" x14ac:dyDescent="0.25">
      <c r="A280" t="s">
        <v>313</v>
      </c>
    </row>
    <row r="281" spans="1:1" x14ac:dyDescent="0.25">
      <c r="A281" t="s">
        <v>314</v>
      </c>
    </row>
    <row r="282" spans="1:1" x14ac:dyDescent="0.25">
      <c r="A282" t="s">
        <v>315</v>
      </c>
    </row>
    <row r="283" spans="1:1" x14ac:dyDescent="0.25">
      <c r="A283" t="s">
        <v>316</v>
      </c>
    </row>
    <row r="284" spans="1:1" x14ac:dyDescent="0.25">
      <c r="A284" t="s">
        <v>317</v>
      </c>
    </row>
    <row r="285" spans="1:1" x14ac:dyDescent="0.25">
      <c r="A285" t="s">
        <v>318</v>
      </c>
    </row>
    <row r="286" spans="1:1" x14ac:dyDescent="0.25">
      <c r="A286" t="s">
        <v>319</v>
      </c>
    </row>
    <row r="287" spans="1:1" x14ac:dyDescent="0.25">
      <c r="A287" t="s">
        <v>320</v>
      </c>
    </row>
    <row r="288" spans="1:1" x14ac:dyDescent="0.25">
      <c r="A288" t="s">
        <v>321</v>
      </c>
    </row>
    <row r="289" spans="1:1" x14ac:dyDescent="0.25">
      <c r="A289" t="s">
        <v>322</v>
      </c>
    </row>
    <row r="290" spans="1:1" x14ac:dyDescent="0.25">
      <c r="A290" t="s">
        <v>323</v>
      </c>
    </row>
    <row r="291" spans="1:1" x14ac:dyDescent="0.25">
      <c r="A291" t="s">
        <v>324</v>
      </c>
    </row>
    <row r="292" spans="1:1" x14ac:dyDescent="0.25">
      <c r="A292" t="s">
        <v>325</v>
      </c>
    </row>
    <row r="293" spans="1:1" x14ac:dyDescent="0.25">
      <c r="A293" t="s">
        <v>326</v>
      </c>
    </row>
    <row r="294" spans="1:1" x14ac:dyDescent="0.25">
      <c r="A294" t="s">
        <v>327</v>
      </c>
    </row>
    <row r="295" spans="1:1" x14ac:dyDescent="0.25">
      <c r="A295" t="s">
        <v>328</v>
      </c>
    </row>
    <row r="296" spans="1:1" x14ac:dyDescent="0.25">
      <c r="A296" t="s">
        <v>329</v>
      </c>
    </row>
    <row r="297" spans="1:1" x14ac:dyDescent="0.25">
      <c r="A297" t="s">
        <v>330</v>
      </c>
    </row>
    <row r="298" spans="1:1" x14ac:dyDescent="0.25">
      <c r="A298" t="s">
        <v>331</v>
      </c>
    </row>
    <row r="299" spans="1:1" x14ac:dyDescent="0.25">
      <c r="A299" t="s">
        <v>332</v>
      </c>
    </row>
    <row r="300" spans="1:1" x14ac:dyDescent="0.25">
      <c r="A300" t="s">
        <v>333</v>
      </c>
    </row>
    <row r="301" spans="1:1" x14ac:dyDescent="0.25">
      <c r="A301" t="s">
        <v>334</v>
      </c>
    </row>
    <row r="302" spans="1:1" x14ac:dyDescent="0.25">
      <c r="A302" t="s">
        <v>335</v>
      </c>
    </row>
    <row r="303" spans="1:1" x14ac:dyDescent="0.25">
      <c r="A303" t="s">
        <v>336</v>
      </c>
    </row>
    <row r="304" spans="1:1" x14ac:dyDescent="0.25">
      <c r="A304" t="s">
        <v>337</v>
      </c>
    </row>
    <row r="305" spans="1:1" x14ac:dyDescent="0.25">
      <c r="A305" t="s">
        <v>338</v>
      </c>
    </row>
    <row r="306" spans="1:1" x14ac:dyDescent="0.25">
      <c r="A306" t="s">
        <v>339</v>
      </c>
    </row>
    <row r="307" spans="1:1" x14ac:dyDescent="0.25">
      <c r="A307" t="s">
        <v>340</v>
      </c>
    </row>
    <row r="308" spans="1:1" x14ac:dyDescent="0.25">
      <c r="A308" t="s">
        <v>341</v>
      </c>
    </row>
    <row r="309" spans="1:1" x14ac:dyDescent="0.25">
      <c r="A309" t="s">
        <v>342</v>
      </c>
    </row>
    <row r="527" spans="1:1" x14ac:dyDescent="0.25">
      <c r="A527" t="s">
        <v>372</v>
      </c>
    </row>
    <row r="528" spans="1:1" x14ac:dyDescent="0.25">
      <c r="A528" t="s">
        <v>372</v>
      </c>
    </row>
    <row r="529" spans="1:1" x14ac:dyDescent="0.25">
      <c r="A529" t="s">
        <v>372</v>
      </c>
    </row>
    <row r="530" spans="1:1" x14ac:dyDescent="0.25">
      <c r="A530" t="s">
        <v>372</v>
      </c>
    </row>
    <row r="531" spans="1:1" x14ac:dyDescent="0.25">
      <c r="A531" t="s">
        <v>372</v>
      </c>
    </row>
    <row r="532" spans="1:1" x14ac:dyDescent="0.25">
      <c r="A532" t="s">
        <v>372</v>
      </c>
    </row>
    <row r="533" spans="1:1" x14ac:dyDescent="0.25">
      <c r="A533" t="s">
        <v>372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L532"/>
  <sheetViews>
    <sheetView zoomScale="130" zoomScaleNormal="130" workbookViewId="0"/>
  </sheetViews>
  <sheetFormatPr defaultRowHeight="15" x14ac:dyDescent="0.25"/>
  <cols>
    <col min="4" max="4" width="7.140625" bestFit="1" customWidth="1"/>
    <col min="5" max="5" width="12.140625" bestFit="1" customWidth="1"/>
    <col min="6" max="7" width="11.140625" bestFit="1" customWidth="1"/>
    <col min="8" max="8" width="10.140625" bestFit="1" customWidth="1"/>
    <col min="9" max="9" width="13.140625" customWidth="1"/>
    <col min="10" max="10" width="9.5703125" customWidth="1"/>
    <col min="11" max="11" width="8.42578125" customWidth="1"/>
    <col min="12" max="12" width="14.140625" bestFit="1" customWidth="1"/>
  </cols>
  <sheetData>
    <row r="1" spans="4:12" ht="15.75" x14ac:dyDescent="0.25">
      <c r="D1" s="67" t="s">
        <v>383</v>
      </c>
    </row>
    <row r="2" spans="4:12" ht="15.75" thickBot="1" x14ac:dyDescent="0.3"/>
    <row r="3" spans="4:12" x14ac:dyDescent="0.25">
      <c r="D3" s="15" t="s">
        <v>15</v>
      </c>
      <c r="E3" s="14">
        <v>1.4</v>
      </c>
      <c r="F3" s="14">
        <v>3.5</v>
      </c>
      <c r="G3" s="14">
        <v>1.9</v>
      </c>
      <c r="H3" s="14">
        <v>0.89</v>
      </c>
      <c r="I3" s="95" t="s">
        <v>32</v>
      </c>
    </row>
    <row r="4" spans="4:12" x14ac:dyDescent="0.25">
      <c r="D4" s="12" t="s">
        <v>31</v>
      </c>
      <c r="E4" s="13" t="s">
        <v>30</v>
      </c>
      <c r="F4" s="13" t="s">
        <v>29</v>
      </c>
      <c r="G4" s="13" t="s">
        <v>28</v>
      </c>
      <c r="H4" s="13" t="s">
        <v>27</v>
      </c>
      <c r="I4" s="96"/>
      <c r="L4" s="33" t="s">
        <v>371</v>
      </c>
    </row>
    <row r="5" spans="4:12" x14ac:dyDescent="0.25">
      <c r="D5" s="12" t="s">
        <v>356</v>
      </c>
      <c r="E5" s="28">
        <v>1</v>
      </c>
      <c r="F5" s="28">
        <v>1</v>
      </c>
      <c r="G5" s="28">
        <v>3</v>
      </c>
      <c r="H5" s="28">
        <v>2</v>
      </c>
      <c r="I5" s="29"/>
      <c r="K5" s="24" t="str">
        <f t="shared" ref="K5:K10" si="0">IF(I5=L5,"OK","")</f>
        <v/>
      </c>
      <c r="L5" s="37">
        <v>12.379999999999999</v>
      </c>
    </row>
    <row r="6" spans="4:12" x14ac:dyDescent="0.25">
      <c r="D6" s="12" t="s">
        <v>26</v>
      </c>
      <c r="E6" s="28">
        <v>3</v>
      </c>
      <c r="F6" s="28">
        <v>0</v>
      </c>
      <c r="G6" s="28">
        <v>2</v>
      </c>
      <c r="H6" s="28">
        <v>1</v>
      </c>
      <c r="I6" s="29"/>
      <c r="K6" s="24" t="str">
        <f t="shared" si="0"/>
        <v/>
      </c>
      <c r="L6" s="37">
        <v>8.8899999999999988</v>
      </c>
    </row>
    <row r="7" spans="4:12" x14ac:dyDescent="0.25">
      <c r="D7" s="12" t="s">
        <v>25</v>
      </c>
      <c r="E7" s="28">
        <v>1</v>
      </c>
      <c r="F7" s="28">
        <v>1</v>
      </c>
      <c r="G7" s="28">
        <v>0</v>
      </c>
      <c r="H7" s="28">
        <v>5</v>
      </c>
      <c r="I7" s="29"/>
      <c r="K7" s="24" t="str">
        <f t="shared" si="0"/>
        <v/>
      </c>
      <c r="L7" s="37">
        <v>9.3500000000000014</v>
      </c>
    </row>
    <row r="8" spans="4:12" x14ac:dyDescent="0.25">
      <c r="D8" s="12" t="s">
        <v>24</v>
      </c>
      <c r="E8" s="28">
        <v>3</v>
      </c>
      <c r="F8" s="28">
        <v>4</v>
      </c>
      <c r="G8" s="28">
        <v>4</v>
      </c>
      <c r="H8" s="28">
        <v>1</v>
      </c>
      <c r="I8" s="29"/>
      <c r="K8" s="24" t="str">
        <f t="shared" si="0"/>
        <v/>
      </c>
      <c r="L8" s="37">
        <v>26.689999999999998</v>
      </c>
    </row>
    <row r="9" spans="4:12" ht="15.75" thickBot="1" x14ac:dyDescent="0.3">
      <c r="D9" s="12" t="s">
        <v>23</v>
      </c>
      <c r="E9" s="28">
        <v>2</v>
      </c>
      <c r="F9" s="28">
        <v>1</v>
      </c>
      <c r="G9" s="28">
        <v>2</v>
      </c>
      <c r="H9" s="28">
        <v>2</v>
      </c>
      <c r="I9" s="29"/>
      <c r="K9" s="24" t="str">
        <f t="shared" si="0"/>
        <v/>
      </c>
      <c r="L9" s="38">
        <v>11.879999999999999</v>
      </c>
    </row>
    <row r="10" spans="4:12" ht="15.75" thickBot="1" x14ac:dyDescent="0.3">
      <c r="D10" s="10" t="s">
        <v>6</v>
      </c>
      <c r="E10" s="40"/>
      <c r="F10" s="40"/>
      <c r="G10" s="40"/>
      <c r="H10" s="40"/>
      <c r="I10" s="9">
        <f>SUM(I5:I9)</f>
        <v>0</v>
      </c>
      <c r="K10" s="24" t="str">
        <f t="shared" si="0"/>
        <v/>
      </c>
      <c r="L10" s="37">
        <v>69.19</v>
      </c>
    </row>
    <row r="11" spans="4:12" x14ac:dyDescent="0.25">
      <c r="E11" s="39"/>
      <c r="F11" s="39"/>
      <c r="G11" s="39"/>
      <c r="H11" s="39"/>
    </row>
    <row r="12" spans="4:12" x14ac:dyDescent="0.25">
      <c r="D12" s="84" t="s">
        <v>401</v>
      </c>
      <c r="E12" s="81"/>
      <c r="F12" s="81"/>
      <c r="G12" s="81"/>
      <c r="H12" s="81"/>
      <c r="I12" s="81"/>
    </row>
    <row r="13" spans="4:12" x14ac:dyDescent="0.25">
      <c r="D13" s="81" t="s">
        <v>402</v>
      </c>
      <c r="E13" s="34">
        <v>14</v>
      </c>
      <c r="F13" s="34">
        <v>24.5</v>
      </c>
      <c r="G13" s="34">
        <v>20.9</v>
      </c>
      <c r="H13" s="34">
        <v>9.7900000000000009</v>
      </c>
      <c r="I13" s="34">
        <v>69.19</v>
      </c>
    </row>
    <row r="14" spans="4:12" x14ac:dyDescent="0.25">
      <c r="E14" s="24" t="str">
        <f>IF(E10=E13,"OK","")</f>
        <v/>
      </c>
      <c r="F14" s="24" t="str">
        <f>IF(F10=F13,"OK","")</f>
        <v/>
      </c>
      <c r="G14" s="24" t="str">
        <f>IF(G10=G13,"OK","")</f>
        <v/>
      </c>
      <c r="H14" s="24" t="str">
        <f>IF(H10=H13,"OK","")</f>
        <v/>
      </c>
      <c r="I14" s="24" t="str">
        <f>IF(I10=I13,"OK","")</f>
        <v/>
      </c>
    </row>
    <row r="16" spans="4:12" ht="18.75" x14ac:dyDescent="0.3">
      <c r="E16" s="86" t="str">
        <f>IF(SUM(E3:I10)=254.26,"Si hviezda!!! Hodnoty sú správne !","")</f>
        <v/>
      </c>
    </row>
    <row r="394" spans="3:3" x14ac:dyDescent="0.25">
      <c r="C394" t="s">
        <v>372</v>
      </c>
    </row>
    <row r="526" spans="1:1" x14ac:dyDescent="0.25">
      <c r="A526" t="s">
        <v>372</v>
      </c>
    </row>
    <row r="527" spans="1:1" x14ac:dyDescent="0.25">
      <c r="A527" t="s">
        <v>372</v>
      </c>
    </row>
    <row r="528" spans="1:1" x14ac:dyDescent="0.25">
      <c r="A528" t="s">
        <v>372</v>
      </c>
    </row>
    <row r="529" spans="1:1" x14ac:dyDescent="0.25">
      <c r="A529" t="s">
        <v>372</v>
      </c>
    </row>
    <row r="530" spans="1:1" x14ac:dyDescent="0.25">
      <c r="A530" t="s">
        <v>372</v>
      </c>
    </row>
    <row r="531" spans="1:1" x14ac:dyDescent="0.25">
      <c r="A531" t="s">
        <v>372</v>
      </c>
    </row>
    <row r="532" spans="1:1" x14ac:dyDescent="0.25">
      <c r="A532" t="s">
        <v>372</v>
      </c>
    </row>
  </sheetData>
  <mergeCells count="1">
    <mergeCell ref="I3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4"/>
  <sheetViews>
    <sheetView zoomScale="130" zoomScaleNormal="130" workbookViewId="0"/>
  </sheetViews>
  <sheetFormatPr defaultRowHeight="15" x14ac:dyDescent="0.25"/>
  <cols>
    <col min="4" max="4" width="10.5703125" customWidth="1"/>
    <col min="6" max="7" width="10" bestFit="1" customWidth="1"/>
    <col min="9" max="9" width="11.140625" customWidth="1"/>
    <col min="11" max="11" width="4.140625" customWidth="1"/>
    <col min="12" max="12" width="11.5703125" customWidth="1"/>
    <col min="13" max="13" width="4.140625" customWidth="1"/>
    <col min="14" max="14" width="11.5703125" customWidth="1"/>
  </cols>
  <sheetData>
    <row r="1" spans="4:14" ht="23.25" customHeight="1" x14ac:dyDescent="0.25"/>
    <row r="2" spans="4:14" ht="15.75" thickBot="1" x14ac:dyDescent="0.3"/>
    <row r="3" spans="4:14" ht="15" customHeight="1" x14ac:dyDescent="0.25">
      <c r="D3" s="26"/>
      <c r="E3" s="27"/>
      <c r="F3" s="27"/>
      <c r="G3" s="27"/>
      <c r="H3" s="27"/>
      <c r="I3" s="95" t="s">
        <v>32</v>
      </c>
      <c r="K3" s="97" t="s">
        <v>397</v>
      </c>
      <c r="L3" s="97"/>
      <c r="M3" s="97" t="s">
        <v>398</v>
      </c>
      <c r="N3" s="97"/>
    </row>
    <row r="4" spans="4:14" x14ac:dyDescent="0.25">
      <c r="D4" s="12" t="s">
        <v>31</v>
      </c>
      <c r="E4" s="13" t="s">
        <v>30</v>
      </c>
      <c r="F4" s="13" t="s">
        <v>29</v>
      </c>
      <c r="G4" s="13" t="s">
        <v>28</v>
      </c>
      <c r="H4" s="13" t="s">
        <v>27</v>
      </c>
      <c r="I4" s="96"/>
      <c r="K4" s="97"/>
      <c r="L4" s="97"/>
      <c r="M4" s="97"/>
      <c r="N4" s="97"/>
    </row>
    <row r="5" spans="4:14" x14ac:dyDescent="0.25">
      <c r="D5" s="12" t="s">
        <v>356</v>
      </c>
      <c r="E5" s="71"/>
      <c r="F5" s="71"/>
      <c r="G5" s="71"/>
      <c r="H5" s="71"/>
      <c r="I5" s="11"/>
      <c r="K5" s="24" t="str">
        <f>IF(I5=L5,"OK","")</f>
        <v/>
      </c>
      <c r="L5" s="34">
        <v>86.659999999999982</v>
      </c>
      <c r="M5" s="24" t="str">
        <f>IF(I5=N5,"OK","")</f>
        <v/>
      </c>
      <c r="N5" s="34">
        <v>61.899999999999991</v>
      </c>
    </row>
    <row r="6" spans="4:14" x14ac:dyDescent="0.25">
      <c r="D6" s="12" t="s">
        <v>26</v>
      </c>
      <c r="E6" s="71"/>
      <c r="F6" s="71"/>
      <c r="G6" s="71"/>
      <c r="H6" s="71"/>
      <c r="I6" s="11"/>
      <c r="K6" s="24" t="str">
        <f t="shared" ref="K6:K10" si="0">IF(I6=L6,"OK","")</f>
        <v/>
      </c>
      <c r="L6" s="34">
        <v>62.23</v>
      </c>
      <c r="M6" s="24" t="str">
        <f t="shared" ref="M6:M10" si="1">IF(I6=N6,"OK","")</f>
        <v/>
      </c>
      <c r="N6" s="34">
        <v>44.449999999999996</v>
      </c>
    </row>
    <row r="7" spans="4:14" x14ac:dyDescent="0.25">
      <c r="D7" s="12" t="s">
        <v>25</v>
      </c>
      <c r="E7" s="71"/>
      <c r="F7" s="71"/>
      <c r="G7" s="71"/>
      <c r="H7" s="71"/>
      <c r="I7" s="11"/>
      <c r="K7" s="24" t="str">
        <f t="shared" si="0"/>
        <v/>
      </c>
      <c r="L7" s="34">
        <v>65.450000000000017</v>
      </c>
      <c r="M7" s="24" t="str">
        <f t="shared" si="1"/>
        <v/>
      </c>
      <c r="N7" s="34">
        <v>46.750000000000007</v>
      </c>
    </row>
    <row r="8" spans="4:14" x14ac:dyDescent="0.25">
      <c r="D8" s="12" t="s">
        <v>24</v>
      </c>
      <c r="E8" s="71"/>
      <c r="F8" s="71"/>
      <c r="G8" s="71"/>
      <c r="H8" s="71"/>
      <c r="I8" s="11"/>
      <c r="K8" s="24" t="str">
        <f t="shared" si="0"/>
        <v/>
      </c>
      <c r="L8" s="34">
        <v>186.82999999999998</v>
      </c>
      <c r="M8" s="24" t="str">
        <f t="shared" si="1"/>
        <v/>
      </c>
      <c r="N8" s="34">
        <v>133.44999999999999</v>
      </c>
    </row>
    <row r="9" spans="4:14" x14ac:dyDescent="0.25">
      <c r="D9" s="12" t="s">
        <v>23</v>
      </c>
      <c r="E9" s="71"/>
      <c r="F9" s="71"/>
      <c r="G9" s="71"/>
      <c r="H9" s="71"/>
      <c r="I9" s="11"/>
      <c r="K9" s="24" t="str">
        <f t="shared" si="0"/>
        <v/>
      </c>
      <c r="L9" s="34">
        <v>83.159999999999982</v>
      </c>
      <c r="M9" s="24" t="str">
        <f t="shared" si="1"/>
        <v/>
      </c>
      <c r="N9" s="34">
        <v>59.399999999999991</v>
      </c>
    </row>
    <row r="10" spans="4:14" ht="15.75" thickBot="1" x14ac:dyDescent="0.3">
      <c r="D10" s="10" t="s">
        <v>6</v>
      </c>
      <c r="E10" s="85"/>
      <c r="F10" s="85"/>
      <c r="G10" s="85"/>
      <c r="H10" s="85"/>
      <c r="I10" s="9">
        <f>SUM(I5:I9)</f>
        <v>0</v>
      </c>
      <c r="K10" s="24" t="str">
        <f t="shared" si="0"/>
        <v/>
      </c>
      <c r="L10" s="34">
        <v>484.32999999999993</v>
      </c>
      <c r="M10" s="24" t="str">
        <f t="shared" si="1"/>
        <v/>
      </c>
      <c r="N10" s="34">
        <v>345.94999999999993</v>
      </c>
    </row>
    <row r="12" spans="4:14" ht="15" customHeight="1" x14ac:dyDescent="0.25">
      <c r="D12" s="84" t="s">
        <v>401</v>
      </c>
      <c r="E12" s="81"/>
      <c r="F12" s="81"/>
      <c r="G12" s="81"/>
      <c r="H12" s="81"/>
      <c r="I12" s="81"/>
    </row>
    <row r="13" spans="4:14" x14ac:dyDescent="0.25">
      <c r="D13" s="81" t="s">
        <v>399</v>
      </c>
      <c r="E13" s="34">
        <v>98</v>
      </c>
      <c r="F13" s="34">
        <v>171.5</v>
      </c>
      <c r="G13" s="34">
        <v>146.30000000000001</v>
      </c>
      <c r="H13" s="34">
        <v>68.53</v>
      </c>
      <c r="I13" s="34">
        <v>484.32999999999993</v>
      </c>
    </row>
    <row r="14" spans="4:14" x14ac:dyDescent="0.25">
      <c r="D14" s="81"/>
      <c r="E14" s="24" t="str">
        <f>IF(E10=E13,"OK","")</f>
        <v/>
      </c>
      <c r="F14" s="24" t="str">
        <f t="shared" ref="F14:I14" si="2">IF(F10=F13,"OK","")</f>
        <v/>
      </c>
      <c r="G14" s="24" t="str">
        <f t="shared" si="2"/>
        <v/>
      </c>
      <c r="H14" s="24" t="str">
        <f t="shared" si="2"/>
        <v/>
      </c>
      <c r="I14" s="24" t="str">
        <f t="shared" si="2"/>
        <v/>
      </c>
    </row>
    <row r="15" spans="4:14" x14ac:dyDescent="0.25">
      <c r="D15" s="81" t="s">
        <v>400</v>
      </c>
      <c r="E15" s="34">
        <v>70</v>
      </c>
      <c r="F15" s="34">
        <v>122.5</v>
      </c>
      <c r="G15" s="34">
        <v>104.5</v>
      </c>
      <c r="H15" s="34">
        <v>48.95</v>
      </c>
      <c r="I15" s="34">
        <v>345.95</v>
      </c>
    </row>
    <row r="16" spans="4:14" x14ac:dyDescent="0.25">
      <c r="D16" s="81"/>
      <c r="E16" s="24" t="str">
        <f>IF(E10=E15,"OK","")</f>
        <v/>
      </c>
      <c r="F16" s="24" t="str">
        <f t="shared" ref="F16:I16" si="3">IF(F10=F15,"OK","")</f>
        <v/>
      </c>
      <c r="G16" s="24" t="str">
        <f t="shared" si="3"/>
        <v/>
      </c>
      <c r="H16" s="24" t="str">
        <f t="shared" si="3"/>
        <v/>
      </c>
      <c r="I16" s="24" t="str">
        <f t="shared" si="3"/>
        <v/>
      </c>
    </row>
    <row r="508" spans="1:1" x14ac:dyDescent="0.25">
      <c r="A508" t="s">
        <v>372</v>
      </c>
    </row>
    <row r="509" spans="1:1" x14ac:dyDescent="0.25">
      <c r="A509" t="s">
        <v>372</v>
      </c>
    </row>
    <row r="510" spans="1:1" x14ac:dyDescent="0.25">
      <c r="A510" t="s">
        <v>372</v>
      </c>
    </row>
    <row r="511" spans="1:1" x14ac:dyDescent="0.25">
      <c r="A511" t="s">
        <v>372</v>
      </c>
    </row>
    <row r="512" spans="1:1" x14ac:dyDescent="0.25">
      <c r="A512" t="s">
        <v>372</v>
      </c>
    </row>
    <row r="513" spans="1:1" x14ac:dyDescent="0.25">
      <c r="A513" t="s">
        <v>372</v>
      </c>
    </row>
    <row r="514" spans="1:1" x14ac:dyDescent="0.25">
      <c r="A514" t="s">
        <v>372</v>
      </c>
    </row>
  </sheetData>
  <mergeCells count="3">
    <mergeCell ref="I3:I4"/>
    <mergeCell ref="K3:L4"/>
    <mergeCell ref="M3:N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533"/>
  <sheetViews>
    <sheetView workbookViewId="0"/>
  </sheetViews>
  <sheetFormatPr defaultRowHeight="15" x14ac:dyDescent="0.25"/>
  <sheetData>
    <row r="2" spans="3:3" ht="36" x14ac:dyDescent="0.55000000000000004">
      <c r="C2" s="30" t="s">
        <v>357</v>
      </c>
    </row>
    <row r="527" spans="1:1" x14ac:dyDescent="0.25">
      <c r="A527" t="s">
        <v>372</v>
      </c>
    </row>
    <row r="528" spans="1:1" x14ac:dyDescent="0.25">
      <c r="A528" t="s">
        <v>372</v>
      </c>
    </row>
    <row r="529" spans="1:1" x14ac:dyDescent="0.25">
      <c r="A529" t="s">
        <v>372</v>
      </c>
    </row>
    <row r="530" spans="1:1" x14ac:dyDescent="0.25">
      <c r="A530" t="s">
        <v>372</v>
      </c>
    </row>
    <row r="531" spans="1:1" x14ac:dyDescent="0.25">
      <c r="A531" t="s">
        <v>372</v>
      </c>
    </row>
    <row r="532" spans="1:1" x14ac:dyDescent="0.25">
      <c r="A532" t="s">
        <v>372</v>
      </c>
    </row>
    <row r="533" spans="1:1" x14ac:dyDescent="0.25">
      <c r="A533" t="s">
        <v>372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D533"/>
  <sheetViews>
    <sheetView workbookViewId="0">
      <selection activeCell="A533" sqref="A533"/>
    </sheetView>
  </sheetViews>
  <sheetFormatPr defaultRowHeight="15" x14ac:dyDescent="0.25"/>
  <sheetData>
    <row r="5" spans="4:4" ht="36" x14ac:dyDescent="0.55000000000000004">
      <c r="D5" s="30" t="s">
        <v>357</v>
      </c>
    </row>
    <row r="527" spans="1:1" x14ac:dyDescent="0.25">
      <c r="A527" t="s">
        <v>372</v>
      </c>
    </row>
    <row r="528" spans="1:1" x14ac:dyDescent="0.25">
      <c r="A528" t="s">
        <v>372</v>
      </c>
    </row>
    <row r="529" spans="1:1" x14ac:dyDescent="0.25">
      <c r="A529" t="s">
        <v>372</v>
      </c>
    </row>
    <row r="530" spans="1:1" x14ac:dyDescent="0.25">
      <c r="A530" t="s">
        <v>372</v>
      </c>
    </row>
    <row r="531" spans="1:1" x14ac:dyDescent="0.25">
      <c r="A531" t="s">
        <v>372</v>
      </c>
    </row>
    <row r="532" spans="1:1" x14ac:dyDescent="0.25">
      <c r="A532" t="s">
        <v>372</v>
      </c>
    </row>
    <row r="533" spans="1:1" x14ac:dyDescent="0.25">
      <c r="A533" t="s">
        <v>372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D9F2A55187424A9D1A7E34C30D1E6F" ma:contentTypeVersion="15" ma:contentTypeDescription="Umožňuje vytvoriť nový dokument." ma:contentTypeScope="" ma:versionID="4762d5ba28074f9a45a9b3e194dd22b3">
  <xsd:schema xmlns:xsd="http://www.w3.org/2001/XMLSchema" xmlns:xs="http://www.w3.org/2001/XMLSchema" xmlns:p="http://schemas.microsoft.com/office/2006/metadata/properties" xmlns:ns2="72de1ff0-05b0-4ad8-9d58-55071af5eae2" xmlns:ns3="5e78d46c-b34b-47bf-bf31-8f2cf5125066" targetNamespace="http://schemas.microsoft.com/office/2006/metadata/properties" ma:root="true" ma:fieldsID="8ba6d252b8d38d1c85d054e0eb2c6582" ns2:_="" ns3:_="">
    <xsd:import namespace="72de1ff0-05b0-4ad8-9d58-55071af5eae2"/>
    <xsd:import namespace="5e78d46c-b34b-47bf-bf31-8f2cf51250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e1ff0-05b0-4ad8-9d58-55071af5ea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af4cf429-5024-4e64-a053-15e4b12b6b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8d46c-b34b-47bf-bf31-8f2cf512506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d287484-8e54-4e64-ad18-ebb6b0bff6ff}" ma:internalName="TaxCatchAll" ma:showField="CatchAllData" ma:web="5e78d46c-b34b-47bf-bf31-8f2cf51250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e1ff0-05b0-4ad8-9d58-55071af5eae2">
      <Terms xmlns="http://schemas.microsoft.com/office/infopath/2007/PartnerControls"/>
    </lcf76f155ced4ddcb4097134ff3c332f>
    <TaxCatchAll xmlns="5e78d46c-b34b-47bf-bf31-8f2cf5125066" xsi:nil="true"/>
  </documentManagement>
</p:properties>
</file>

<file path=customXml/itemProps1.xml><?xml version="1.0" encoding="utf-8"?>
<ds:datastoreItem xmlns:ds="http://schemas.openxmlformats.org/officeDocument/2006/customXml" ds:itemID="{00E22495-0D0E-4104-AFB0-0861B6755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de1ff0-05b0-4ad8-9d58-55071af5eae2"/>
    <ds:schemaRef ds:uri="5e78d46c-b34b-47bf-bf31-8f2cf5125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B19FB4-647D-46C6-B5FB-5D3869B848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9AE16-1324-4E04-96AE-0F422CCDACDF}">
  <ds:schemaRefs>
    <ds:schemaRef ds:uri="http://schemas.microsoft.com/office/2006/metadata/properties"/>
    <ds:schemaRef ds:uri="http://schemas.microsoft.com/office/infopath/2007/PartnerControls"/>
    <ds:schemaRef ds:uri="72de1ff0-05b0-4ad8-9d58-55071af5eae2"/>
    <ds:schemaRef ds:uri="5e78d46c-b34b-47bf-bf31-8f2cf51250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</vt:i4>
      </vt:variant>
    </vt:vector>
  </HeadingPairs>
  <TitlesOfParts>
    <vt:vector size="15" baseType="lpstr">
      <vt:lpstr>Rozcvička</vt:lpstr>
      <vt:lpstr>Montérky</vt:lpstr>
      <vt:lpstr>USD a EUR</vt:lpstr>
      <vt:lpstr>Kino</vt:lpstr>
      <vt:lpstr>Hľadať</vt:lpstr>
      <vt:lpstr>Pondelok</vt:lpstr>
      <vt:lpstr>Týždeň</vt:lpstr>
      <vt:lpstr>Zmaž ma!!!</vt:lpstr>
      <vt:lpstr>Zmazať 1</vt:lpstr>
      <vt:lpstr>Zmazať 2</vt:lpstr>
      <vt:lpstr>Zmazať 3</vt:lpstr>
      <vt:lpstr>Násobilka</vt:lpstr>
      <vt:lpstr>Celkom na záver</vt:lpstr>
      <vt:lpstr>Karolovia</vt:lpstr>
      <vt:lpstr>výrobky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Lojdl</dc:creator>
  <cp:lastModifiedBy>Peter Lojdl</cp:lastModifiedBy>
  <cp:lastPrinted>2016-03-10T12:08:05Z</cp:lastPrinted>
  <dcterms:created xsi:type="dcterms:W3CDTF">2016-02-10T17:29:03Z</dcterms:created>
  <dcterms:modified xsi:type="dcterms:W3CDTF">2025-06-05T12:06:23Z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0x01010012D9F2A55187424A9D1A7E34C30D1E6F</vt:lpwstr>
  </property>
  <property fmtid="{D5CDD505-2E9C-101B-9397-08002B2CF9AE}" pid="3" name="MediaServiceImageTags">
    <vt:lpwstr/>
  </property>
</Properties>
</file>